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10" yWindow="60" windowWidth="12540" windowHeight="9225" activeTab="0"/>
  </bookViews>
  <sheets>
    <sheet name="Sheet1" sheetId="1" r:id="rId1"/>
    <sheet name="MIN5" sheetId="2" r:id="rId2"/>
    <sheet name="瑞穂" sheetId="3" r:id="rId3"/>
    <sheet name="モーター定格表" sheetId="4" r:id="rId4"/>
  </sheets>
  <definedNames/>
  <calcPr fullCalcOnLoad="1"/>
</workbook>
</file>

<file path=xl/sharedStrings.xml><?xml version="1.0" encoding="utf-8"?>
<sst xmlns="http://schemas.openxmlformats.org/spreadsheetml/2006/main" count="103" uniqueCount="39">
  <si>
    <t>Accel Simulator</t>
  </si>
  <si>
    <t>機体重量 [g]</t>
  </si>
  <si>
    <t>モーター個数</t>
  </si>
  <si>
    <t>起動トルク [mN･m]</t>
  </si>
  <si>
    <t>無負荷回転数 [rpm]</t>
  </si>
  <si>
    <t>ギヤ比</t>
  </si>
  <si>
    <t>タイヤ直径 [mm]</t>
  </si>
  <si>
    <t>端子間抵抗[Ω]</t>
  </si>
  <si>
    <t>要求加速度 [mm/s^2]</t>
  </si>
  <si>
    <t>要求トルク [mN･m]</t>
  </si>
  <si>
    <t>時間[ms]</t>
  </si>
  <si>
    <t>速度[mm/s]</t>
  </si>
  <si>
    <t>定格電圧[V]</t>
  </si>
  <si>
    <t>電圧定数[mV/rpm]</t>
  </si>
  <si>
    <t>電流定数[A/mNm]</t>
  </si>
  <si>
    <t>熱損失[W]</t>
  </si>
  <si>
    <t>回転数[rpm]</t>
  </si>
  <si>
    <t>※すべてモーター1個あたり</t>
  </si>
  <si>
    <t>必要電圧[V]</t>
  </si>
  <si>
    <t>バッテリー電圧[V]</t>
  </si>
  <si>
    <t>Duty比[%]</t>
  </si>
  <si>
    <t>電力[W]</t>
  </si>
  <si>
    <t>※全モーター合計</t>
  </si>
  <si>
    <t>バッテリ電流[mA]</t>
  </si>
  <si>
    <t>※平均電流</t>
  </si>
  <si>
    <t>要求モーター電流[A]</t>
  </si>
  <si>
    <t>製作：ロボット工作研究室</t>
  </si>
  <si>
    <t>デューティー比が100%以内が限界駆動可能範囲です。すべての値が定格以下が安全駆動範囲です。</t>
  </si>
  <si>
    <t>理想効率[%]</t>
  </si>
  <si>
    <t>1717 T 003 SR</t>
  </si>
  <si>
    <t>型番</t>
  </si>
  <si>
    <t>1717 T 006 SR</t>
  </si>
  <si>
    <t>1319 T 006 SR</t>
  </si>
  <si>
    <t>1331 T 006 SR</t>
  </si>
  <si>
    <t>1724 T 006 SR</t>
  </si>
  <si>
    <t>Accel Simulator</t>
  </si>
  <si>
    <t>機体およびモーターは理想的なものとし、機械的損失および磁気的損失は考慮していません。</t>
  </si>
  <si>
    <t>機体およびモーターは理想的なものとし、機械的損失および磁気的損失は考慮していません。</t>
  </si>
  <si>
    <t>太枠内のパラメータからDCモーター駆動ロボットの等加速度運動のシミュレーションをします。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</si>
</sst>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_ "/>
    <numFmt numFmtId="178" formatCode="0.0_ "/>
  </numFmts>
  <fonts count="5">
    <font>
      <sz val="9"/>
      <name val="ＭＳ Ｐゴシック"/>
      <family val="3"/>
    </font>
    <font>
      <sz val="6"/>
      <name val="ＭＳ Ｐゴシック"/>
      <family val="3"/>
    </font>
    <font>
      <b/>
      <sz val="20"/>
      <name val="ＭＳ Ｐゴシック"/>
      <family val="3"/>
    </font>
    <font>
      <u val="single"/>
      <sz val="9"/>
      <color indexed="12"/>
      <name val="ＭＳ Ｐゴシック"/>
      <family val="3"/>
    </font>
    <font>
      <u val="single"/>
      <sz val="9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78" fontId="0" fillId="0" borderId="4" xfId="0" applyNumberFormat="1" applyBorder="1" applyAlignment="1">
      <alignment horizontal="center" vertical="center"/>
    </xf>
    <xf numFmtId="177" fontId="0" fillId="0" borderId="4" xfId="0" applyNumberFormat="1" applyBorder="1" applyAlignment="1">
      <alignment horizontal="center" vertical="center"/>
    </xf>
    <xf numFmtId="176" fontId="0" fillId="0" borderId="4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78" fontId="0" fillId="0" borderId="5" xfId="0" applyNumberFormat="1" applyBorder="1" applyAlignment="1">
      <alignment horizontal="center" vertical="center"/>
    </xf>
    <xf numFmtId="177" fontId="0" fillId="0" borderId="5" xfId="0" applyNumberFormat="1" applyBorder="1" applyAlignment="1">
      <alignment horizontal="center" vertical="center"/>
    </xf>
    <xf numFmtId="176" fontId="0" fillId="0" borderId="5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78" fontId="0" fillId="0" borderId="6" xfId="0" applyNumberFormat="1" applyBorder="1" applyAlignment="1">
      <alignment horizontal="center" vertical="center"/>
    </xf>
    <xf numFmtId="177" fontId="0" fillId="0" borderId="6" xfId="0" applyNumberFormat="1" applyBorder="1" applyAlignment="1">
      <alignment horizontal="center" vertical="center"/>
    </xf>
    <xf numFmtId="176" fontId="0" fillId="0" borderId="6" xfId="0" applyNumberForma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409"/>
  <sheetViews>
    <sheetView tabSelected="1" workbookViewId="0" topLeftCell="A1">
      <selection activeCell="B30" sqref="B30"/>
    </sheetView>
  </sheetViews>
  <sheetFormatPr defaultColWidth="9.33203125" defaultRowHeight="11.25"/>
  <cols>
    <col min="2" max="2" width="22.5" style="0" customWidth="1"/>
    <col min="5" max="5" width="9.16015625" style="0" customWidth="1"/>
    <col min="6" max="8" width="11.83203125" style="0" customWidth="1"/>
    <col min="9" max="9" width="9.33203125" style="0" customWidth="1"/>
    <col min="10" max="10" width="11.5" style="0" customWidth="1"/>
    <col min="11" max="11" width="8.33203125" style="0" customWidth="1"/>
    <col min="12" max="12" width="9.83203125" style="0" customWidth="1"/>
    <col min="13" max="13" width="16.16015625" style="0" customWidth="1"/>
  </cols>
  <sheetData>
    <row r="2" ht="27" customHeight="1">
      <c r="B2" s="1" t="s">
        <v>0</v>
      </c>
    </row>
    <row r="3" ht="11.25">
      <c r="L3" t="s">
        <v>26</v>
      </c>
    </row>
    <row r="4" ht="11.25">
      <c r="B4" t="s">
        <v>38</v>
      </c>
    </row>
    <row r="5" ht="11.25">
      <c r="B5" t="s">
        <v>36</v>
      </c>
    </row>
    <row r="6" spans="2:13" ht="11.25">
      <c r="B6" t="s">
        <v>27</v>
      </c>
      <c r="M6" t="s">
        <v>24</v>
      </c>
    </row>
    <row r="7" ht="11.25">
      <c r="M7" t="s">
        <v>22</v>
      </c>
    </row>
    <row r="8" spans="5:13" ht="12" thickBot="1">
      <c r="E8" s="6" t="s">
        <v>10</v>
      </c>
      <c r="F8" s="6" t="s">
        <v>11</v>
      </c>
      <c r="G8" s="6" t="s">
        <v>16</v>
      </c>
      <c r="H8" s="6" t="s">
        <v>18</v>
      </c>
      <c r="I8" s="6" t="s">
        <v>21</v>
      </c>
      <c r="J8" s="6" t="s">
        <v>28</v>
      </c>
      <c r="K8" s="7"/>
      <c r="L8" s="8" t="s">
        <v>20</v>
      </c>
      <c r="M8" s="6" t="s">
        <v>23</v>
      </c>
    </row>
    <row r="9" spans="2:13" ht="12" thickBot="1">
      <c r="B9" s="2" t="s">
        <v>1</v>
      </c>
      <c r="C9" s="3">
        <v>80</v>
      </c>
      <c r="E9" s="9">
        <v>0</v>
      </c>
      <c r="F9" s="9">
        <f aca="true" t="shared" si="0" ref="F9:F72">$C$13*E9/1000</f>
        <v>0</v>
      </c>
      <c r="G9" s="10">
        <f aca="true" t="shared" si="1" ref="G9:G72">F9*$C$11/($C$12*PI())*60</f>
        <v>0</v>
      </c>
      <c r="H9" s="11">
        <f aca="true" t="shared" si="2" ref="H9:H72">$C$25*$C$18+$C$22/1000*G9</f>
        <v>0.4552945779632682</v>
      </c>
      <c r="I9" s="11">
        <f aca="true" t="shared" si="3" ref="I9:I72">H9*$C$25</f>
        <v>0.1937319184324771</v>
      </c>
      <c r="J9" s="12">
        <f aca="true" t="shared" si="4" ref="J9:J72">(I9-$C$26)/I9*100</f>
        <v>0</v>
      </c>
      <c r="K9" s="7"/>
      <c r="L9" s="10">
        <f aca="true" t="shared" si="5" ref="L9:L72">H9/$C$15*100</f>
        <v>6.152629431936057</v>
      </c>
      <c r="M9" s="10">
        <f aca="true" t="shared" si="6" ref="M9:M72">$C$10*I9/$C$15*1000</f>
        <v>52.35997795472354</v>
      </c>
    </row>
    <row r="10" spans="2:13" ht="12" thickBot="1">
      <c r="B10" s="2" t="s">
        <v>2</v>
      </c>
      <c r="C10" s="3">
        <v>2</v>
      </c>
      <c r="E10" s="13">
        <v>5</v>
      </c>
      <c r="F10" s="13">
        <f t="shared" si="0"/>
        <v>40</v>
      </c>
      <c r="G10" s="14">
        <f t="shared" si="1"/>
        <v>140.06908231631527</v>
      </c>
      <c r="H10" s="15">
        <f t="shared" si="2"/>
        <v>0.4868891078090536</v>
      </c>
      <c r="I10" s="15">
        <f t="shared" si="3"/>
        <v>0.2071756736961077</v>
      </c>
      <c r="J10" s="16">
        <f t="shared" si="4"/>
        <v>6.489060720203255</v>
      </c>
      <c r="K10" s="7"/>
      <c r="L10" s="14">
        <f t="shared" si="5"/>
        <v>6.579582537960184</v>
      </c>
      <c r="M10" s="14">
        <f t="shared" si="6"/>
        <v>55.993425323272355</v>
      </c>
    </row>
    <row r="11" spans="2:13" ht="12" thickBot="1">
      <c r="B11" s="2" t="s">
        <v>5</v>
      </c>
      <c r="C11" s="3">
        <v>3.667</v>
      </c>
      <c r="E11" s="13">
        <v>10</v>
      </c>
      <c r="F11" s="13">
        <f t="shared" si="0"/>
        <v>80</v>
      </c>
      <c r="G11" s="14">
        <f t="shared" si="1"/>
        <v>280.13816463263055</v>
      </c>
      <c r="H11" s="15">
        <f t="shared" si="2"/>
        <v>0.518483637654839</v>
      </c>
      <c r="I11" s="15">
        <f t="shared" si="3"/>
        <v>0.2206194289597383</v>
      </c>
      <c r="J11" s="16">
        <f t="shared" si="4"/>
        <v>12.18728135325198</v>
      </c>
      <c r="K11" s="7"/>
      <c r="L11" s="14">
        <f t="shared" si="5"/>
        <v>7.00653564398431</v>
      </c>
      <c r="M11" s="14">
        <f t="shared" si="6"/>
        <v>59.62687269182116</v>
      </c>
    </row>
    <row r="12" spans="2:13" ht="12" thickBot="1">
      <c r="B12" s="2" t="s">
        <v>6</v>
      </c>
      <c r="C12" s="3">
        <v>20</v>
      </c>
      <c r="E12" s="13">
        <v>15</v>
      </c>
      <c r="F12" s="13">
        <f t="shared" si="0"/>
        <v>120</v>
      </c>
      <c r="G12" s="14">
        <f t="shared" si="1"/>
        <v>420.20724694894574</v>
      </c>
      <c r="H12" s="15">
        <f t="shared" si="2"/>
        <v>0.5500781675006244</v>
      </c>
      <c r="I12" s="15">
        <f t="shared" si="3"/>
        <v>0.23406318422336891</v>
      </c>
      <c r="J12" s="16">
        <f t="shared" si="4"/>
        <v>17.23093100895494</v>
      </c>
      <c r="K12" s="7"/>
      <c r="L12" s="14">
        <f t="shared" si="5"/>
        <v>7.433488750008438</v>
      </c>
      <c r="M12" s="14">
        <f t="shared" si="6"/>
        <v>63.26032006036997</v>
      </c>
    </row>
    <row r="13" spans="2:13" ht="12" thickBot="1">
      <c r="B13" s="2" t="s">
        <v>8</v>
      </c>
      <c r="C13" s="3">
        <v>8000</v>
      </c>
      <c r="E13" s="13">
        <v>20</v>
      </c>
      <c r="F13" s="13">
        <f t="shared" si="0"/>
        <v>160</v>
      </c>
      <c r="G13" s="14">
        <f t="shared" si="1"/>
        <v>560.2763292652611</v>
      </c>
      <c r="H13" s="15">
        <f t="shared" si="2"/>
        <v>0.5816726973464098</v>
      </c>
      <c r="I13" s="15">
        <f t="shared" si="3"/>
        <v>0.2475069394869995</v>
      </c>
      <c r="J13" s="16">
        <f t="shared" si="4"/>
        <v>21.72667205452111</v>
      </c>
      <c r="K13" s="7"/>
      <c r="L13" s="14">
        <f t="shared" si="5"/>
        <v>7.860441856032565</v>
      </c>
      <c r="M13" s="14">
        <f t="shared" si="6"/>
        <v>66.89376742891878</v>
      </c>
    </row>
    <row r="14" spans="5:13" ht="12" thickBot="1">
      <c r="E14" s="13">
        <v>25</v>
      </c>
      <c r="F14" s="13">
        <f t="shared" si="0"/>
        <v>200</v>
      </c>
      <c r="G14" s="14">
        <f t="shared" si="1"/>
        <v>700.3454115815762</v>
      </c>
      <c r="H14" s="15">
        <f t="shared" si="2"/>
        <v>0.6132672271921952</v>
      </c>
      <c r="I14" s="15">
        <f t="shared" si="3"/>
        <v>0.2609506947506301</v>
      </c>
      <c r="J14" s="16">
        <f t="shared" si="4"/>
        <v>25.759186570623484</v>
      </c>
      <c r="K14" s="7"/>
      <c r="L14" s="14">
        <f t="shared" si="5"/>
        <v>8.287394962056691</v>
      </c>
      <c r="M14" s="14">
        <f t="shared" si="6"/>
        <v>70.5272147974676</v>
      </c>
    </row>
    <row r="15" spans="2:13" ht="12" thickBot="1">
      <c r="B15" s="2" t="s">
        <v>19</v>
      </c>
      <c r="C15" s="3">
        <v>7.4</v>
      </c>
      <c r="E15" s="13">
        <v>30</v>
      </c>
      <c r="F15" s="13">
        <f t="shared" si="0"/>
        <v>240</v>
      </c>
      <c r="G15" s="14">
        <f t="shared" si="1"/>
        <v>840.4144938978915</v>
      </c>
      <c r="H15" s="15">
        <f t="shared" si="2"/>
        <v>0.6448617570379805</v>
      </c>
      <c r="I15" s="15">
        <f t="shared" si="3"/>
        <v>0.27439445001426066</v>
      </c>
      <c r="J15" s="16">
        <f t="shared" si="4"/>
        <v>29.396560891662133</v>
      </c>
      <c r="K15" s="7"/>
      <c r="L15" s="14">
        <f t="shared" si="5"/>
        <v>8.714348068080819</v>
      </c>
      <c r="M15" s="14">
        <f t="shared" si="6"/>
        <v>74.1606621660164</v>
      </c>
    </row>
    <row r="16" spans="5:13" ht="12" thickBot="1">
      <c r="E16" s="13">
        <v>35</v>
      </c>
      <c r="F16" s="13">
        <f t="shared" si="0"/>
        <v>280</v>
      </c>
      <c r="G16" s="14">
        <f t="shared" si="1"/>
        <v>980.4835762142068</v>
      </c>
      <c r="H16" s="15">
        <f t="shared" si="2"/>
        <v>0.676456286883766</v>
      </c>
      <c r="I16" s="15">
        <f t="shared" si="3"/>
        <v>0.28783820527789133</v>
      </c>
      <c r="J16" s="16">
        <f t="shared" si="4"/>
        <v>32.69416120579267</v>
      </c>
      <c r="K16" s="7"/>
      <c r="L16" s="14">
        <f t="shared" si="5"/>
        <v>9.141301174104946</v>
      </c>
      <c r="M16" s="14">
        <f t="shared" si="6"/>
        <v>77.79410953456522</v>
      </c>
    </row>
    <row r="17" spans="2:13" ht="12" thickBot="1">
      <c r="B17" s="2" t="s">
        <v>12</v>
      </c>
      <c r="C17" s="3">
        <v>3</v>
      </c>
      <c r="E17" s="13">
        <v>40</v>
      </c>
      <c r="F17" s="13">
        <f t="shared" si="0"/>
        <v>320</v>
      </c>
      <c r="G17" s="14">
        <f t="shared" si="1"/>
        <v>1120.5526585305222</v>
      </c>
      <c r="H17" s="15">
        <f t="shared" si="2"/>
        <v>0.7080508167295514</v>
      </c>
      <c r="I17" s="15">
        <f t="shared" si="3"/>
        <v>0.3012819605415219</v>
      </c>
      <c r="J17" s="16">
        <f t="shared" si="4"/>
        <v>35.69747153654177</v>
      </c>
      <c r="K17" s="7"/>
      <c r="L17" s="14">
        <f t="shared" si="5"/>
        <v>9.568254280129072</v>
      </c>
      <c r="M17" s="14">
        <f t="shared" si="6"/>
        <v>81.42755690311402</v>
      </c>
    </row>
    <row r="18" spans="2:13" ht="12" thickBot="1">
      <c r="B18" s="2" t="s">
        <v>7</v>
      </c>
      <c r="C18" s="3">
        <v>1.07</v>
      </c>
      <c r="E18" s="13">
        <v>45</v>
      </c>
      <c r="F18" s="13">
        <f t="shared" si="0"/>
        <v>360</v>
      </c>
      <c r="G18" s="14">
        <f t="shared" si="1"/>
        <v>1260.6217408468372</v>
      </c>
      <c r="H18" s="15">
        <f t="shared" si="2"/>
        <v>0.7396453465753368</v>
      </c>
      <c r="I18" s="15">
        <f t="shared" si="3"/>
        <v>0.3147257158051525</v>
      </c>
      <c r="J18" s="16">
        <f t="shared" si="4"/>
        <v>38.44420436478821</v>
      </c>
      <c r="K18" s="7"/>
      <c r="L18" s="14">
        <f t="shared" si="5"/>
        <v>9.995207386153199</v>
      </c>
      <c r="M18" s="14">
        <f t="shared" si="6"/>
        <v>85.06100427166284</v>
      </c>
    </row>
    <row r="19" spans="2:13" ht="12" thickBot="1">
      <c r="B19" s="2" t="s">
        <v>3</v>
      </c>
      <c r="C19" s="3">
        <v>5.75</v>
      </c>
      <c r="E19" s="13">
        <v>50</v>
      </c>
      <c r="F19" s="13">
        <f t="shared" si="0"/>
        <v>400</v>
      </c>
      <c r="G19" s="14">
        <f t="shared" si="1"/>
        <v>1400.6908231631523</v>
      </c>
      <c r="H19" s="15">
        <f t="shared" si="2"/>
        <v>0.7712398764211221</v>
      </c>
      <c r="I19" s="15">
        <f t="shared" si="3"/>
        <v>0.3281694710687831</v>
      </c>
      <c r="J19" s="16">
        <f t="shared" si="4"/>
        <v>40.96589246966497</v>
      </c>
      <c r="K19" s="7"/>
      <c r="L19" s="14">
        <f t="shared" si="5"/>
        <v>10.422160492177325</v>
      </c>
      <c r="M19" s="14">
        <f t="shared" si="6"/>
        <v>88.69445164021164</v>
      </c>
    </row>
    <row r="20" spans="2:13" ht="12" thickBot="1">
      <c r="B20" s="2" t="s">
        <v>4</v>
      </c>
      <c r="C20" s="3">
        <v>13300</v>
      </c>
      <c r="E20" s="13">
        <v>55</v>
      </c>
      <c r="F20" s="13">
        <f t="shared" si="0"/>
        <v>440</v>
      </c>
      <c r="G20" s="14">
        <f t="shared" si="1"/>
        <v>1540.7599054794678</v>
      </c>
      <c r="H20" s="15">
        <f t="shared" si="2"/>
        <v>0.8028344062669075</v>
      </c>
      <c r="I20" s="15">
        <f t="shared" si="3"/>
        <v>0.3416132263324137</v>
      </c>
      <c r="J20" s="16">
        <f t="shared" si="4"/>
        <v>43.289104900182544</v>
      </c>
      <c r="K20" s="7"/>
      <c r="L20" s="14">
        <f t="shared" si="5"/>
        <v>10.849113598201452</v>
      </c>
      <c r="M20" s="14">
        <f t="shared" si="6"/>
        <v>92.32789900876045</v>
      </c>
    </row>
    <row r="21" spans="5:13" ht="11.25">
      <c r="E21" s="13">
        <v>60</v>
      </c>
      <c r="F21" s="13">
        <f t="shared" si="0"/>
        <v>480</v>
      </c>
      <c r="G21" s="14">
        <f t="shared" si="1"/>
        <v>1680.828987795783</v>
      </c>
      <c r="H21" s="15">
        <f t="shared" si="2"/>
        <v>0.8344289361126929</v>
      </c>
      <c r="I21" s="15">
        <f t="shared" si="3"/>
        <v>0.35505698159604426</v>
      </c>
      <c r="J21" s="16">
        <f t="shared" si="4"/>
        <v>45.43638670006778</v>
      </c>
      <c r="K21" s="7"/>
      <c r="L21" s="14">
        <f t="shared" si="5"/>
        <v>11.27606670422558</v>
      </c>
      <c r="M21" s="14">
        <f t="shared" si="6"/>
        <v>95.96134637730925</v>
      </c>
    </row>
    <row r="22" spans="2:13" ht="11.25">
      <c r="B22" s="4" t="s">
        <v>13</v>
      </c>
      <c r="C22" s="4">
        <f>C17*1000/C20</f>
        <v>0.22556390977443608</v>
      </c>
      <c r="E22" s="13">
        <v>65</v>
      </c>
      <c r="F22" s="13">
        <f t="shared" si="0"/>
        <v>520</v>
      </c>
      <c r="G22" s="14">
        <f t="shared" si="1"/>
        <v>1820.8980701120981</v>
      </c>
      <c r="H22" s="15">
        <f t="shared" si="2"/>
        <v>0.8660234659584782</v>
      </c>
      <c r="I22" s="15">
        <f t="shared" si="3"/>
        <v>0.3685007368596749</v>
      </c>
      <c r="J22" s="16">
        <f t="shared" si="4"/>
        <v>47.42699293264908</v>
      </c>
      <c r="K22" s="7"/>
      <c r="L22" s="14">
        <f t="shared" si="5"/>
        <v>11.703019810249705</v>
      </c>
      <c r="M22" s="14">
        <f t="shared" si="6"/>
        <v>99.59479374585807</v>
      </c>
    </row>
    <row r="23" spans="2:13" ht="11.25">
      <c r="B23" s="4" t="s">
        <v>14</v>
      </c>
      <c r="C23" s="4">
        <f>C17/C18/C19</f>
        <v>0.4876066639577407</v>
      </c>
      <c r="E23" s="13">
        <v>70</v>
      </c>
      <c r="F23" s="13">
        <f t="shared" si="0"/>
        <v>560</v>
      </c>
      <c r="G23" s="14">
        <f t="shared" si="1"/>
        <v>1960.9671524284136</v>
      </c>
      <c r="H23" s="15">
        <f t="shared" si="2"/>
        <v>0.8976179958042637</v>
      </c>
      <c r="I23" s="15">
        <f t="shared" si="3"/>
        <v>0.3819444921233055</v>
      </c>
      <c r="J23" s="16">
        <f t="shared" si="4"/>
        <v>49.27746768765199</v>
      </c>
      <c r="K23" s="7"/>
      <c r="L23" s="14">
        <f t="shared" si="5"/>
        <v>12.129972916273832</v>
      </c>
      <c r="M23" s="14">
        <f t="shared" si="6"/>
        <v>103.22824111440688</v>
      </c>
    </row>
    <row r="24" spans="2:13" ht="11.25">
      <c r="B24" s="4" t="s">
        <v>9</v>
      </c>
      <c r="C24" s="4">
        <f>C9*(C13/1000)/C11*(C12/2)/C10/1000</f>
        <v>0.8726479410962641</v>
      </c>
      <c r="E24" s="13">
        <v>75</v>
      </c>
      <c r="F24" s="13">
        <f t="shared" si="0"/>
        <v>600</v>
      </c>
      <c r="G24" s="14">
        <f t="shared" si="1"/>
        <v>2101.0362347447285</v>
      </c>
      <c r="H24" s="15">
        <f t="shared" si="2"/>
        <v>0.929212525650049</v>
      </c>
      <c r="I24" s="15">
        <f t="shared" si="3"/>
        <v>0.395388247386936</v>
      </c>
      <c r="J24" s="16">
        <f t="shared" si="4"/>
        <v>51.002104965733444</v>
      </c>
      <c r="K24" s="7"/>
      <c r="L24" s="14">
        <f t="shared" si="5"/>
        <v>12.55692602229796</v>
      </c>
      <c r="M24" s="14">
        <f t="shared" si="6"/>
        <v>106.86168848295567</v>
      </c>
    </row>
    <row r="25" spans="2:13" ht="11.25">
      <c r="B25" s="4" t="s">
        <v>25</v>
      </c>
      <c r="C25" s="4">
        <f>C24*C23</f>
        <v>0.42550895136754036</v>
      </c>
      <c r="E25" s="13">
        <v>80</v>
      </c>
      <c r="F25" s="13">
        <f t="shared" si="0"/>
        <v>640</v>
      </c>
      <c r="G25" s="14">
        <f t="shared" si="1"/>
        <v>2241.1053170610444</v>
      </c>
      <c r="H25" s="15">
        <f t="shared" si="2"/>
        <v>0.9608070554958346</v>
      </c>
      <c r="I25" s="15">
        <f t="shared" si="3"/>
        <v>0.40883200265056674</v>
      </c>
      <c r="J25" s="16">
        <f t="shared" si="4"/>
        <v>52.613318630522684</v>
      </c>
      <c r="K25" s="7"/>
      <c r="L25" s="14">
        <f t="shared" si="5"/>
        <v>12.983879128322087</v>
      </c>
      <c r="M25" s="14">
        <f t="shared" si="6"/>
        <v>110.49513585150451</v>
      </c>
    </row>
    <row r="26" spans="2:13" ht="11.25">
      <c r="B26" s="4" t="s">
        <v>15</v>
      </c>
      <c r="C26" s="4">
        <f>C18*C25^2</f>
        <v>0.1937319184324771</v>
      </c>
      <c r="E26" s="13">
        <v>85</v>
      </c>
      <c r="F26" s="13">
        <f t="shared" si="0"/>
        <v>680</v>
      </c>
      <c r="G26" s="14">
        <f t="shared" si="1"/>
        <v>2381.1743993773594</v>
      </c>
      <c r="H26" s="15">
        <f t="shared" si="2"/>
        <v>0.9924015853416199</v>
      </c>
      <c r="I26" s="15">
        <f t="shared" si="3"/>
        <v>0.4222757579141973</v>
      </c>
      <c r="J26" s="16">
        <f t="shared" si="4"/>
        <v>54.12194169293476</v>
      </c>
      <c r="K26" s="7"/>
      <c r="L26" s="14">
        <f t="shared" si="5"/>
        <v>13.410832234346215</v>
      </c>
      <c r="M26" s="14">
        <f t="shared" si="6"/>
        <v>114.12858322005332</v>
      </c>
    </row>
    <row r="27" spans="5:13" ht="11.25">
      <c r="E27" s="13">
        <v>90</v>
      </c>
      <c r="F27" s="13">
        <f t="shared" si="0"/>
        <v>720</v>
      </c>
      <c r="G27" s="14">
        <f t="shared" si="1"/>
        <v>2521.2434816936743</v>
      </c>
      <c r="H27" s="15">
        <f t="shared" si="2"/>
        <v>1.0239961151874053</v>
      </c>
      <c r="I27" s="15">
        <f t="shared" si="3"/>
        <v>0.43571951317782787</v>
      </c>
      <c r="J27" s="16">
        <f t="shared" si="4"/>
        <v>55.53747019050525</v>
      </c>
      <c r="K27" s="7"/>
      <c r="L27" s="14">
        <f t="shared" si="5"/>
        <v>13.83778534037034</v>
      </c>
      <c r="M27" s="14">
        <f t="shared" si="6"/>
        <v>117.76203058860212</v>
      </c>
    </row>
    <row r="28" spans="2:13" ht="11.25">
      <c r="B28" t="s">
        <v>17</v>
      </c>
      <c r="E28" s="13">
        <v>95</v>
      </c>
      <c r="F28" s="13">
        <f t="shared" si="0"/>
        <v>760</v>
      </c>
      <c r="G28" s="14">
        <f t="shared" si="1"/>
        <v>2661.31256400999</v>
      </c>
      <c r="H28" s="15">
        <f t="shared" si="2"/>
        <v>1.0555906450331909</v>
      </c>
      <c r="I28" s="15">
        <f t="shared" si="3"/>
        <v>0.4491632684414586</v>
      </c>
      <c r="J28" s="16">
        <f t="shared" si="4"/>
        <v>56.86826326990114</v>
      </c>
      <c r="K28" s="7"/>
      <c r="L28" s="14">
        <f t="shared" si="5"/>
        <v>14.264738446394471</v>
      </c>
      <c r="M28" s="14">
        <f t="shared" si="6"/>
        <v>121.39547795715097</v>
      </c>
    </row>
    <row r="29" spans="5:13" ht="11.25">
      <c r="E29" s="13">
        <v>100</v>
      </c>
      <c r="F29" s="13">
        <f t="shared" si="0"/>
        <v>800</v>
      </c>
      <c r="G29" s="14">
        <f t="shared" si="1"/>
        <v>2801.3816463263047</v>
      </c>
      <c r="H29" s="15">
        <f t="shared" si="2"/>
        <v>1.087185174878976</v>
      </c>
      <c r="I29" s="15">
        <f t="shared" si="3"/>
        <v>0.46260702370508905</v>
      </c>
      <c r="J29" s="16">
        <f t="shared" si="4"/>
        <v>58.121708382019555</v>
      </c>
      <c r="K29" s="7"/>
      <c r="L29" s="14">
        <f t="shared" si="5"/>
        <v>14.691691552418595</v>
      </c>
      <c r="M29" s="14">
        <f t="shared" si="6"/>
        <v>125.02892532569973</v>
      </c>
    </row>
    <row r="30" spans="5:13" ht="11.25">
      <c r="E30" s="13">
        <v>105</v>
      </c>
      <c r="F30" s="13">
        <f t="shared" si="0"/>
        <v>840</v>
      </c>
      <c r="G30" s="14">
        <f t="shared" si="1"/>
        <v>2941.45072864262</v>
      </c>
      <c r="H30" s="15">
        <f t="shared" si="2"/>
        <v>1.1187797047247614</v>
      </c>
      <c r="I30" s="15">
        <f t="shared" si="3"/>
        <v>0.47605077896871967</v>
      </c>
      <c r="J30" s="16">
        <f t="shared" si="4"/>
        <v>59.304358486259964</v>
      </c>
      <c r="K30" s="7"/>
      <c r="L30" s="14">
        <f t="shared" si="5"/>
        <v>15.11864465844272</v>
      </c>
      <c r="M30" s="14">
        <f t="shared" si="6"/>
        <v>128.66237269424855</v>
      </c>
    </row>
    <row r="31" spans="5:13" ht="11.25">
      <c r="E31" s="13">
        <v>110</v>
      </c>
      <c r="F31" s="13">
        <f t="shared" si="0"/>
        <v>880</v>
      </c>
      <c r="G31" s="14">
        <f t="shared" si="1"/>
        <v>3081.5198109589355</v>
      </c>
      <c r="H31" s="15">
        <f t="shared" si="2"/>
        <v>1.1503742345705468</v>
      </c>
      <c r="I31" s="15">
        <f t="shared" si="3"/>
        <v>0.48949453423235023</v>
      </c>
      <c r="J31" s="16">
        <f t="shared" si="4"/>
        <v>60.42204664526088</v>
      </c>
      <c r="K31" s="7"/>
      <c r="L31" s="14">
        <f t="shared" si="5"/>
        <v>15.545597764466848</v>
      </c>
      <c r="M31" s="14">
        <f t="shared" si="6"/>
        <v>132.29582006279736</v>
      </c>
    </row>
    <row r="32" spans="5:13" ht="11.25">
      <c r="E32" s="13">
        <v>115</v>
      </c>
      <c r="F32" s="13">
        <f t="shared" si="0"/>
        <v>920</v>
      </c>
      <c r="G32" s="14">
        <f t="shared" si="1"/>
        <v>3221.5888932752505</v>
      </c>
      <c r="H32" s="15">
        <f t="shared" si="2"/>
        <v>1.1819687644163321</v>
      </c>
      <c r="I32" s="15">
        <f t="shared" si="3"/>
        <v>0.5029382894959809</v>
      </c>
      <c r="J32" s="16">
        <f t="shared" si="4"/>
        <v>61.47998224063923</v>
      </c>
      <c r="K32" s="7"/>
      <c r="L32" s="14">
        <f t="shared" si="5"/>
        <v>15.972550870490974</v>
      </c>
      <c r="M32" s="14">
        <f t="shared" si="6"/>
        <v>135.92926743134618</v>
      </c>
    </row>
    <row r="33" spans="5:13" ht="11.25">
      <c r="E33" s="13">
        <v>120</v>
      </c>
      <c r="F33" s="13">
        <f t="shared" si="0"/>
        <v>960</v>
      </c>
      <c r="G33" s="14">
        <f t="shared" si="1"/>
        <v>3361.657975591566</v>
      </c>
      <c r="H33" s="15">
        <f t="shared" si="2"/>
        <v>1.2135632942621175</v>
      </c>
      <c r="I33" s="15">
        <f t="shared" si="3"/>
        <v>0.5163820447596115</v>
      </c>
      <c r="J33" s="16">
        <f t="shared" si="4"/>
        <v>62.4828321591499</v>
      </c>
      <c r="K33" s="7"/>
      <c r="L33" s="14">
        <f t="shared" si="5"/>
        <v>16.3995039765151</v>
      </c>
      <c r="M33" s="14">
        <f t="shared" si="6"/>
        <v>139.562714799895</v>
      </c>
    </row>
    <row r="34" spans="5:13" ht="11.25">
      <c r="E34" s="13">
        <v>125</v>
      </c>
      <c r="F34" s="13">
        <f t="shared" si="0"/>
        <v>1000</v>
      </c>
      <c r="G34" s="14">
        <f t="shared" si="1"/>
        <v>3501.7270579078813</v>
      </c>
      <c r="H34" s="15">
        <f t="shared" si="2"/>
        <v>1.245157824107903</v>
      </c>
      <c r="I34" s="15">
        <f t="shared" si="3"/>
        <v>0.5298258000232421</v>
      </c>
      <c r="J34" s="16">
        <f t="shared" si="4"/>
        <v>63.43478961878063</v>
      </c>
      <c r="K34" s="7"/>
      <c r="L34" s="14">
        <f t="shared" si="5"/>
        <v>16.826457082539232</v>
      </c>
      <c r="M34" s="14">
        <f t="shared" si="6"/>
        <v>143.1961621684438</v>
      </c>
    </row>
    <row r="35" spans="5:13" ht="11.25">
      <c r="E35" s="13">
        <v>130</v>
      </c>
      <c r="F35" s="13">
        <f t="shared" si="0"/>
        <v>1040</v>
      </c>
      <c r="G35" s="14">
        <f t="shared" si="1"/>
        <v>3641.7961402241963</v>
      </c>
      <c r="H35" s="15">
        <f t="shared" si="2"/>
        <v>1.2767523539536882</v>
      </c>
      <c r="I35" s="15">
        <f t="shared" si="3"/>
        <v>0.5432695552868726</v>
      </c>
      <c r="J35" s="16">
        <f t="shared" si="4"/>
        <v>64.33963277581839</v>
      </c>
      <c r="K35" s="7"/>
      <c r="L35" s="14">
        <f t="shared" si="5"/>
        <v>17.253410188563354</v>
      </c>
      <c r="M35" s="14">
        <f t="shared" si="6"/>
        <v>146.8296095369926</v>
      </c>
    </row>
    <row r="36" spans="5:13" ht="11.25">
      <c r="E36" s="13">
        <v>135</v>
      </c>
      <c r="F36" s="13">
        <f t="shared" si="0"/>
        <v>1080</v>
      </c>
      <c r="G36" s="14">
        <f t="shared" si="1"/>
        <v>3781.8652225405117</v>
      </c>
      <c r="H36" s="15">
        <f t="shared" si="2"/>
        <v>1.3083468837994738</v>
      </c>
      <c r="I36" s="15">
        <f t="shared" si="3"/>
        <v>0.5567133105505033</v>
      </c>
      <c r="J36" s="16">
        <f t="shared" si="4"/>
        <v>65.20077484030223</v>
      </c>
      <c r="K36" s="7"/>
      <c r="L36" s="14">
        <f t="shared" si="5"/>
        <v>17.680363294587483</v>
      </c>
      <c r="M36" s="14">
        <f t="shared" si="6"/>
        <v>150.46305690554144</v>
      </c>
    </row>
    <row r="37" spans="5:13" ht="11.25">
      <c r="E37" s="13">
        <v>140</v>
      </c>
      <c r="F37" s="13">
        <f t="shared" si="0"/>
        <v>1120</v>
      </c>
      <c r="G37" s="14">
        <f t="shared" si="1"/>
        <v>3921.934304856827</v>
      </c>
      <c r="H37" s="15">
        <f t="shared" si="2"/>
        <v>1.3399414136452592</v>
      </c>
      <c r="I37" s="15">
        <f t="shared" si="3"/>
        <v>0.5701570658141338</v>
      </c>
      <c r="J37" s="16">
        <f t="shared" si="4"/>
        <v>66.02130710143089</v>
      </c>
      <c r="K37" s="7"/>
      <c r="L37" s="14">
        <f t="shared" si="5"/>
        <v>18.10731640061161</v>
      </c>
      <c r="M37" s="14">
        <f t="shared" si="6"/>
        <v>154.09650427409022</v>
      </c>
    </row>
    <row r="38" spans="5:13" ht="11.25">
      <c r="E38" s="13">
        <v>145</v>
      </c>
      <c r="F38" s="13">
        <f t="shared" si="0"/>
        <v>1160</v>
      </c>
      <c r="G38" s="14">
        <f t="shared" si="1"/>
        <v>4062.003387173141</v>
      </c>
      <c r="H38" s="15">
        <f t="shared" si="2"/>
        <v>1.3715359434910444</v>
      </c>
      <c r="I38" s="15">
        <f t="shared" si="3"/>
        <v>0.5836008210777643</v>
      </c>
      <c r="J38" s="16">
        <f t="shared" si="4"/>
        <v>66.8040360062032</v>
      </c>
      <c r="K38" s="7"/>
      <c r="L38" s="14">
        <f t="shared" si="5"/>
        <v>18.534269506635734</v>
      </c>
      <c r="M38" s="14">
        <f t="shared" si="6"/>
        <v>157.729951642639</v>
      </c>
    </row>
    <row r="39" spans="5:13" ht="11.25">
      <c r="E39" s="13">
        <v>150</v>
      </c>
      <c r="F39" s="13">
        <f t="shared" si="0"/>
        <v>1200</v>
      </c>
      <c r="G39" s="14">
        <f t="shared" si="1"/>
        <v>4202.072469489457</v>
      </c>
      <c r="H39" s="15">
        <f t="shared" si="2"/>
        <v>1.4031304733368297</v>
      </c>
      <c r="I39" s="15">
        <f t="shared" si="3"/>
        <v>0.597044576341395</v>
      </c>
      <c r="J39" s="16">
        <f t="shared" si="4"/>
        <v>67.55151522862178</v>
      </c>
      <c r="K39" s="7"/>
      <c r="L39" s="14">
        <f t="shared" si="5"/>
        <v>18.96122261265986</v>
      </c>
      <c r="M39" s="14">
        <f t="shared" si="6"/>
        <v>161.36339901118782</v>
      </c>
    </row>
    <row r="40" spans="5:13" ht="11.25">
      <c r="E40" s="13">
        <v>155</v>
      </c>
      <c r="F40" s="13">
        <f t="shared" si="0"/>
        <v>1240</v>
      </c>
      <c r="G40" s="14">
        <f t="shared" si="1"/>
        <v>4342.141551805773</v>
      </c>
      <c r="H40" s="15">
        <f t="shared" si="2"/>
        <v>1.4347250031826153</v>
      </c>
      <c r="I40" s="15">
        <f t="shared" si="3"/>
        <v>0.6104883316050257</v>
      </c>
      <c r="J40" s="16">
        <f t="shared" si="4"/>
        <v>68.26607350166064</v>
      </c>
      <c r="K40" s="7"/>
      <c r="L40" s="14">
        <f t="shared" si="5"/>
        <v>19.38817571868399</v>
      </c>
      <c r="M40" s="14">
        <f t="shared" si="6"/>
        <v>164.99684637973667</v>
      </c>
    </row>
    <row r="41" spans="5:13" ht="11.25">
      <c r="E41" s="13">
        <v>160</v>
      </c>
      <c r="F41" s="13">
        <f t="shared" si="0"/>
        <v>1280</v>
      </c>
      <c r="G41" s="14">
        <f t="shared" si="1"/>
        <v>4482.210634122089</v>
      </c>
      <c r="H41" s="15">
        <f t="shared" si="2"/>
        <v>1.466319533028401</v>
      </c>
      <c r="I41" s="15">
        <f t="shared" si="3"/>
        <v>0.6239320868686563</v>
      </c>
      <c r="J41" s="16">
        <f t="shared" si="4"/>
        <v>68.94983885108965</v>
      </c>
      <c r="K41" s="7"/>
      <c r="L41" s="14">
        <f t="shared" si="5"/>
        <v>19.81512882470812</v>
      </c>
      <c r="M41" s="14">
        <f t="shared" si="6"/>
        <v>168.63029374828548</v>
      </c>
    </row>
    <row r="42" spans="5:13" ht="11.25">
      <c r="E42" s="13">
        <v>165</v>
      </c>
      <c r="F42" s="13">
        <f t="shared" si="0"/>
        <v>1320</v>
      </c>
      <c r="G42" s="14">
        <f t="shared" si="1"/>
        <v>4622.279716438403</v>
      </c>
      <c r="H42" s="15">
        <f t="shared" si="2"/>
        <v>1.497914062874186</v>
      </c>
      <c r="I42" s="15">
        <f t="shared" si="3"/>
        <v>0.6373758421322868</v>
      </c>
      <c r="J42" s="16">
        <f t="shared" si="4"/>
        <v>69.60475976240903</v>
      </c>
      <c r="K42" s="7"/>
      <c r="L42" s="14">
        <f t="shared" si="5"/>
        <v>20.24208193073224</v>
      </c>
      <c r="M42" s="14">
        <f t="shared" si="6"/>
        <v>172.26374111683427</v>
      </c>
    </row>
    <row r="43" spans="5:13" ht="11.25">
      <c r="E43" s="13">
        <v>170</v>
      </c>
      <c r="F43" s="13">
        <f t="shared" si="0"/>
        <v>1360</v>
      </c>
      <c r="G43" s="14">
        <f t="shared" si="1"/>
        <v>4762.348798754719</v>
      </c>
      <c r="H43" s="15">
        <f t="shared" si="2"/>
        <v>1.5295085927199716</v>
      </c>
      <c r="I43" s="15">
        <f t="shared" si="3"/>
        <v>0.6508195973959175</v>
      </c>
      <c r="J43" s="16">
        <f t="shared" si="4"/>
        <v>70.23262372435555</v>
      </c>
      <c r="K43" s="7"/>
      <c r="L43" s="14">
        <f t="shared" si="5"/>
        <v>20.669035036756373</v>
      </c>
      <c r="M43" s="14">
        <f t="shared" si="6"/>
        <v>175.8971884853831</v>
      </c>
    </row>
    <row r="44" spans="5:13" ht="11.25">
      <c r="E44" s="13">
        <v>175</v>
      </c>
      <c r="F44" s="13">
        <f t="shared" si="0"/>
        <v>1400</v>
      </c>
      <c r="G44" s="14">
        <f t="shared" si="1"/>
        <v>4902.417881071034</v>
      </c>
      <c r="H44" s="15">
        <f t="shared" si="2"/>
        <v>1.561103122565757</v>
      </c>
      <c r="I44" s="15">
        <f t="shared" si="3"/>
        <v>0.6642633526595481</v>
      </c>
      <c r="J44" s="16">
        <f t="shared" si="4"/>
        <v>70.83507352064179</v>
      </c>
      <c r="K44" s="7"/>
      <c r="L44" s="14">
        <f t="shared" si="5"/>
        <v>21.0959881427805</v>
      </c>
      <c r="M44" s="14">
        <f t="shared" si="6"/>
        <v>179.5306358539319</v>
      </c>
    </row>
    <row r="45" spans="5:13" ht="11.25">
      <c r="E45" s="13">
        <v>180</v>
      </c>
      <c r="F45" s="13">
        <f t="shared" si="0"/>
        <v>1440</v>
      </c>
      <c r="G45" s="14">
        <f t="shared" si="1"/>
        <v>5042.486963387349</v>
      </c>
      <c r="H45" s="15">
        <f t="shared" si="2"/>
        <v>1.5926976524115422</v>
      </c>
      <c r="I45" s="15">
        <f t="shared" si="3"/>
        <v>0.6777071079231786</v>
      </c>
      <c r="J45" s="16">
        <f t="shared" si="4"/>
        <v>71.41362158260888</v>
      </c>
      <c r="K45" s="7"/>
      <c r="L45" s="14">
        <f t="shared" si="5"/>
        <v>21.52294124880462</v>
      </c>
      <c r="M45" s="14">
        <f t="shared" si="6"/>
        <v>183.16408322248068</v>
      </c>
    </row>
    <row r="46" spans="5:13" ht="11.25">
      <c r="E46" s="13">
        <v>185</v>
      </c>
      <c r="F46" s="13">
        <f t="shared" si="0"/>
        <v>1480</v>
      </c>
      <c r="G46" s="14">
        <f t="shared" si="1"/>
        <v>5182.5560457036645</v>
      </c>
      <c r="H46" s="15">
        <f t="shared" si="2"/>
        <v>1.6242921822573277</v>
      </c>
      <c r="I46" s="15">
        <f t="shared" si="3"/>
        <v>0.6911508631868093</v>
      </c>
      <c r="J46" s="16">
        <f t="shared" si="4"/>
        <v>71.9696626668158</v>
      </c>
      <c r="K46" s="7"/>
      <c r="L46" s="14">
        <f t="shared" si="5"/>
        <v>21.949894354828754</v>
      </c>
      <c r="M46" s="14">
        <f t="shared" si="6"/>
        <v>186.79753059102953</v>
      </c>
    </row>
    <row r="47" spans="5:13" ht="11.25">
      <c r="E47" s="13">
        <v>190</v>
      </c>
      <c r="F47" s="13">
        <f t="shared" si="0"/>
        <v>1520</v>
      </c>
      <c r="G47" s="14">
        <f t="shared" si="1"/>
        <v>5322.62512801998</v>
      </c>
      <c r="H47" s="15">
        <f t="shared" si="2"/>
        <v>1.6558867121031133</v>
      </c>
      <c r="I47" s="15">
        <f t="shared" si="3"/>
        <v>0.7045946184504399</v>
      </c>
      <c r="J47" s="16">
        <f t="shared" si="4"/>
        <v>72.50448508128878</v>
      </c>
      <c r="K47" s="7"/>
      <c r="L47" s="14">
        <f t="shared" si="5"/>
        <v>22.37684746085288</v>
      </c>
      <c r="M47" s="14">
        <f t="shared" si="6"/>
        <v>190.43097795957834</v>
      </c>
    </row>
    <row r="48" spans="5:13" ht="11.25">
      <c r="E48" s="13">
        <v>195</v>
      </c>
      <c r="F48" s="13">
        <f t="shared" si="0"/>
        <v>1560</v>
      </c>
      <c r="G48" s="14">
        <f t="shared" si="1"/>
        <v>5462.694210336294</v>
      </c>
      <c r="H48" s="15">
        <f t="shared" si="2"/>
        <v>1.6874812419488985</v>
      </c>
      <c r="I48" s="15">
        <f t="shared" si="3"/>
        <v>0.7180383737140704</v>
      </c>
      <c r="J48" s="16">
        <f t="shared" si="4"/>
        <v>73.01928065064347</v>
      </c>
      <c r="K48" s="7"/>
      <c r="L48" s="14">
        <f t="shared" si="5"/>
        <v>22.803800566877005</v>
      </c>
      <c r="M48" s="14">
        <f t="shared" si="6"/>
        <v>194.06442532812713</v>
      </c>
    </row>
    <row r="49" spans="5:13" ht="11.25">
      <c r="E49" s="13">
        <v>200</v>
      </c>
      <c r="F49" s="13">
        <f t="shared" si="0"/>
        <v>1600</v>
      </c>
      <c r="G49" s="14">
        <f t="shared" si="1"/>
        <v>5602.763292652609</v>
      </c>
      <c r="H49" s="15">
        <f t="shared" si="2"/>
        <v>1.7190757717946836</v>
      </c>
      <c r="I49" s="15">
        <f t="shared" si="3"/>
        <v>0.7314821289777009</v>
      </c>
      <c r="J49" s="16">
        <f t="shared" si="4"/>
        <v>73.51515358232588</v>
      </c>
      <c r="K49" s="7"/>
      <c r="L49" s="14">
        <f t="shared" si="5"/>
        <v>23.230753672901127</v>
      </c>
      <c r="M49" s="14">
        <f t="shared" si="6"/>
        <v>197.69787269667592</v>
      </c>
    </row>
    <row r="50" spans="5:13" ht="11.25">
      <c r="E50" s="13">
        <v>205</v>
      </c>
      <c r="F50" s="13">
        <f t="shared" si="0"/>
        <v>1640</v>
      </c>
      <c r="G50" s="14">
        <f t="shared" si="1"/>
        <v>5742.832374968925</v>
      </c>
      <c r="H50" s="15">
        <f t="shared" si="2"/>
        <v>1.7506703016404692</v>
      </c>
      <c r="I50" s="15">
        <f t="shared" si="3"/>
        <v>0.7449258842413317</v>
      </c>
      <c r="J50" s="16">
        <f t="shared" si="4"/>
        <v>73.99312837279335</v>
      </c>
      <c r="K50" s="7"/>
      <c r="L50" s="14">
        <f t="shared" si="5"/>
        <v>23.65770677892526</v>
      </c>
      <c r="M50" s="14">
        <f t="shared" si="6"/>
        <v>201.33132006522476</v>
      </c>
    </row>
    <row r="51" spans="5:13" ht="11.25">
      <c r="E51" s="13">
        <v>210</v>
      </c>
      <c r="F51" s="13">
        <f t="shared" si="0"/>
        <v>1680</v>
      </c>
      <c r="G51" s="14">
        <f t="shared" si="1"/>
        <v>5882.90145728524</v>
      </c>
      <c r="H51" s="15">
        <f t="shared" si="2"/>
        <v>1.7822648314862546</v>
      </c>
      <c r="I51" s="15">
        <f t="shared" si="3"/>
        <v>0.7583696395049622</v>
      </c>
      <c r="J51" s="16">
        <f t="shared" si="4"/>
        <v>74.45415687277003</v>
      </c>
      <c r="K51" s="7"/>
      <c r="L51" s="14">
        <f t="shared" si="5"/>
        <v>24.084659884949385</v>
      </c>
      <c r="M51" s="14">
        <f t="shared" si="6"/>
        <v>204.96476743377355</v>
      </c>
    </row>
    <row r="52" spans="5:13" ht="11.25">
      <c r="E52" s="13">
        <v>215</v>
      </c>
      <c r="F52" s="13">
        <f t="shared" si="0"/>
        <v>1720</v>
      </c>
      <c r="G52" s="14">
        <f t="shared" si="1"/>
        <v>6022.970539601556</v>
      </c>
      <c r="H52" s="15">
        <f t="shared" si="2"/>
        <v>1.8138593613320402</v>
      </c>
      <c r="I52" s="15">
        <f t="shared" si="3"/>
        <v>0.7718133947685929</v>
      </c>
      <c r="J52" s="16">
        <f t="shared" si="4"/>
        <v>74.8991246141093</v>
      </c>
      <c r="K52" s="7"/>
      <c r="L52" s="14">
        <f t="shared" si="5"/>
        <v>24.511612990973514</v>
      </c>
      <c r="M52" s="14">
        <f t="shared" si="6"/>
        <v>208.59821480232242</v>
      </c>
    </row>
    <row r="53" spans="5:13" ht="11.25">
      <c r="E53" s="13">
        <v>220</v>
      </c>
      <c r="F53" s="13">
        <f t="shared" si="0"/>
        <v>1760</v>
      </c>
      <c r="G53" s="14">
        <f t="shared" si="1"/>
        <v>6163.039621917871</v>
      </c>
      <c r="H53" s="15">
        <f t="shared" si="2"/>
        <v>1.8454538911778255</v>
      </c>
      <c r="I53" s="15">
        <f t="shared" si="3"/>
        <v>0.7852571500322235</v>
      </c>
      <c r="J53" s="16">
        <f t="shared" si="4"/>
        <v>75.32885648675376</v>
      </c>
      <c r="K53" s="7"/>
      <c r="L53" s="14">
        <f t="shared" si="5"/>
        <v>24.93856609699764</v>
      </c>
      <c r="M53" s="14">
        <f t="shared" si="6"/>
        <v>212.23166217087123</v>
      </c>
    </row>
    <row r="54" spans="5:13" ht="11.25">
      <c r="E54" s="13">
        <v>225</v>
      </c>
      <c r="F54" s="13">
        <f t="shared" si="0"/>
        <v>1800</v>
      </c>
      <c r="G54" s="14">
        <f t="shared" si="1"/>
        <v>6303.108704234186</v>
      </c>
      <c r="H54" s="15">
        <f t="shared" si="2"/>
        <v>1.8770484210236107</v>
      </c>
      <c r="I54" s="15">
        <f t="shared" si="3"/>
        <v>0.798700905295854</v>
      </c>
      <c r="J54" s="16">
        <f t="shared" si="4"/>
        <v>75.74412184236662</v>
      </c>
      <c r="K54" s="7"/>
      <c r="L54" s="14">
        <f t="shared" si="5"/>
        <v>25.365519203021762</v>
      </c>
      <c r="M54" s="14">
        <f t="shared" si="6"/>
        <v>215.86510953942002</v>
      </c>
    </row>
    <row r="55" spans="5:13" ht="11.25">
      <c r="E55" s="13">
        <v>230</v>
      </c>
      <c r="F55" s="13">
        <f t="shared" si="0"/>
        <v>1840</v>
      </c>
      <c r="G55" s="14">
        <f t="shared" si="1"/>
        <v>6443.177786550501</v>
      </c>
      <c r="H55" s="15">
        <f t="shared" si="2"/>
        <v>1.908642950869396</v>
      </c>
      <c r="I55" s="15">
        <f t="shared" si="3"/>
        <v>0.8121446605594845</v>
      </c>
      <c r="J55" s="16">
        <f t="shared" si="4"/>
        <v>76.14563909106838</v>
      </c>
      <c r="K55" s="7"/>
      <c r="L55" s="14">
        <f t="shared" si="5"/>
        <v>25.792472309045895</v>
      </c>
      <c r="M55" s="14">
        <f t="shared" si="6"/>
        <v>219.4985569079688</v>
      </c>
    </row>
    <row r="56" spans="5:13" ht="11.25">
      <c r="E56" s="13">
        <v>235</v>
      </c>
      <c r="F56" s="13">
        <f t="shared" si="0"/>
        <v>1880</v>
      </c>
      <c r="G56" s="14">
        <f t="shared" si="1"/>
        <v>6583.246868866817</v>
      </c>
      <c r="H56" s="15">
        <f t="shared" si="2"/>
        <v>1.9402374807151817</v>
      </c>
      <c r="I56" s="15">
        <f t="shared" si="3"/>
        <v>0.8255884158231153</v>
      </c>
      <c r="J56" s="16">
        <f t="shared" si="4"/>
        <v>76.53407984905827</v>
      </c>
      <c r="K56" s="7"/>
      <c r="L56" s="14">
        <f t="shared" si="5"/>
        <v>26.21942541507002</v>
      </c>
      <c r="M56" s="14">
        <f t="shared" si="6"/>
        <v>223.13200427651765</v>
      </c>
    </row>
    <row r="57" spans="5:13" ht="11.25">
      <c r="E57" s="13">
        <v>240</v>
      </c>
      <c r="F57" s="13">
        <f t="shared" si="0"/>
        <v>1920</v>
      </c>
      <c r="G57" s="14">
        <f t="shared" si="1"/>
        <v>6723.315951183132</v>
      </c>
      <c r="H57" s="15">
        <f t="shared" si="2"/>
        <v>1.971832010560967</v>
      </c>
      <c r="I57" s="15">
        <f t="shared" si="3"/>
        <v>0.8390321710867459</v>
      </c>
      <c r="J57" s="16">
        <f t="shared" si="4"/>
        <v>76.91007268749324</v>
      </c>
      <c r="K57" s="7"/>
      <c r="L57" s="14">
        <f t="shared" si="5"/>
        <v>26.64637852109415</v>
      </c>
      <c r="M57" s="14">
        <f t="shared" si="6"/>
        <v>226.76545164506646</v>
      </c>
    </row>
    <row r="58" spans="5:13" ht="11.25">
      <c r="E58" s="13">
        <v>245</v>
      </c>
      <c r="F58" s="13">
        <f t="shared" si="0"/>
        <v>1960</v>
      </c>
      <c r="G58" s="14">
        <f t="shared" si="1"/>
        <v>6863.385033499448</v>
      </c>
      <c r="H58" s="15">
        <f t="shared" si="2"/>
        <v>2.0034265404067524</v>
      </c>
      <c r="I58" s="15">
        <f t="shared" si="3"/>
        <v>0.8524759263503764</v>
      </c>
      <c r="J58" s="16">
        <f t="shared" si="4"/>
        <v>77.27420652664256</v>
      </c>
      <c r="K58" s="7"/>
      <c r="L58" s="14">
        <f t="shared" si="5"/>
        <v>27.073331627118275</v>
      </c>
      <c r="M58" s="14">
        <f t="shared" si="6"/>
        <v>230.39889901361525</v>
      </c>
    </row>
    <row r="59" spans="5:13" ht="11.25">
      <c r="E59" s="13">
        <v>250</v>
      </c>
      <c r="F59" s="13">
        <f t="shared" si="0"/>
        <v>2000</v>
      </c>
      <c r="G59" s="14">
        <f t="shared" si="1"/>
        <v>7003.454115815763</v>
      </c>
      <c r="H59" s="15">
        <f t="shared" si="2"/>
        <v>2.0350210702525375</v>
      </c>
      <c r="I59" s="15">
        <f t="shared" si="3"/>
        <v>0.8659196816140069</v>
      </c>
      <c r="J59" s="16">
        <f t="shared" si="4"/>
        <v>77.62703371386873</v>
      </c>
      <c r="K59" s="7"/>
      <c r="L59" s="14">
        <f t="shared" si="5"/>
        <v>27.5002847331424</v>
      </c>
      <c r="M59" s="14">
        <f t="shared" si="6"/>
        <v>234.03234638216404</v>
      </c>
    </row>
    <row r="60" spans="5:13" ht="11.25">
      <c r="E60" s="13">
        <v>255</v>
      </c>
      <c r="F60" s="13">
        <f t="shared" si="0"/>
        <v>2040</v>
      </c>
      <c r="G60" s="14">
        <f t="shared" si="1"/>
        <v>7143.523198132078</v>
      </c>
      <c r="H60" s="15">
        <f t="shared" si="2"/>
        <v>2.066615600098323</v>
      </c>
      <c r="I60" s="15">
        <f t="shared" si="3"/>
        <v>0.8793634368776376</v>
      </c>
      <c r="J60" s="16">
        <f t="shared" si="4"/>
        <v>77.96907281926998</v>
      </c>
      <c r="K60" s="7"/>
      <c r="L60" s="14">
        <f t="shared" si="5"/>
        <v>27.92723783916653</v>
      </c>
      <c r="M60" s="14">
        <f t="shared" si="6"/>
        <v>237.66579375071288</v>
      </c>
    </row>
    <row r="61" spans="5:13" ht="11.25">
      <c r="E61" s="13">
        <v>260</v>
      </c>
      <c r="F61" s="13">
        <f t="shared" si="0"/>
        <v>2080</v>
      </c>
      <c r="G61" s="14">
        <f t="shared" si="1"/>
        <v>7283.592280448393</v>
      </c>
      <c r="H61" s="15">
        <f t="shared" si="2"/>
        <v>2.0982101299441087</v>
      </c>
      <c r="I61" s="15">
        <f t="shared" si="3"/>
        <v>0.8928071921412682</v>
      </c>
      <c r="J61" s="16">
        <f t="shared" si="4"/>
        <v>78.30081117874518</v>
      </c>
      <c r="K61" s="7"/>
      <c r="L61" s="14">
        <f t="shared" si="5"/>
        <v>28.354190945190656</v>
      </c>
      <c r="M61" s="14">
        <f t="shared" si="6"/>
        <v>241.2992411192617</v>
      </c>
    </row>
    <row r="62" spans="5:13" ht="11.25">
      <c r="E62" s="13">
        <v>265</v>
      </c>
      <c r="F62" s="13">
        <f t="shared" si="0"/>
        <v>2120</v>
      </c>
      <c r="G62" s="14">
        <f t="shared" si="1"/>
        <v>7423.6613627647075</v>
      </c>
      <c r="H62" s="15">
        <f t="shared" si="2"/>
        <v>2.129804659789894</v>
      </c>
      <c r="I62" s="15">
        <f t="shared" si="3"/>
        <v>0.9062509474048988</v>
      </c>
      <c r="J62" s="16">
        <f t="shared" si="4"/>
        <v>78.62270721070809</v>
      </c>
      <c r="K62" s="7"/>
      <c r="L62" s="14">
        <f t="shared" si="5"/>
        <v>28.78114405121478</v>
      </c>
      <c r="M62" s="14">
        <f t="shared" si="6"/>
        <v>244.93268848781048</v>
      </c>
    </row>
    <row r="63" spans="5:13" ht="11.25">
      <c r="E63" s="13">
        <v>270</v>
      </c>
      <c r="F63" s="13">
        <f t="shared" si="0"/>
        <v>2160</v>
      </c>
      <c r="G63" s="14">
        <f t="shared" si="1"/>
        <v>7563.730445081023</v>
      </c>
      <c r="H63" s="15">
        <f t="shared" si="2"/>
        <v>2.161399189635679</v>
      </c>
      <c r="I63" s="15">
        <f t="shared" si="3"/>
        <v>0.9196947026685293</v>
      </c>
      <c r="J63" s="16">
        <f t="shared" si="4"/>
        <v>78.93519252961264</v>
      </c>
      <c r="K63" s="7"/>
      <c r="L63" s="14">
        <f t="shared" si="5"/>
        <v>29.208097157238903</v>
      </c>
      <c r="M63" s="14">
        <f t="shared" si="6"/>
        <v>248.56613585635927</v>
      </c>
    </row>
    <row r="64" spans="5:13" ht="11.25">
      <c r="E64" s="13">
        <v>275</v>
      </c>
      <c r="F64" s="13">
        <f t="shared" si="0"/>
        <v>2200</v>
      </c>
      <c r="G64" s="14">
        <f t="shared" si="1"/>
        <v>7703.799527397338</v>
      </c>
      <c r="H64" s="15">
        <f t="shared" si="2"/>
        <v>2.1929937194814646</v>
      </c>
      <c r="I64" s="15">
        <f t="shared" si="3"/>
        <v>0.93313845793216</v>
      </c>
      <c r="J64" s="16">
        <f t="shared" si="4"/>
        <v>79.23867387678051</v>
      </c>
      <c r="K64" s="7"/>
      <c r="L64" s="14">
        <f t="shared" si="5"/>
        <v>29.635050263263036</v>
      </c>
      <c r="M64" s="14">
        <f t="shared" si="6"/>
        <v>252.1995832249081</v>
      </c>
    </row>
    <row r="65" spans="5:13" ht="11.25">
      <c r="E65" s="13">
        <v>280</v>
      </c>
      <c r="F65" s="13">
        <f t="shared" si="0"/>
        <v>2240</v>
      </c>
      <c r="G65" s="14">
        <f t="shared" si="1"/>
        <v>7843.868609713654</v>
      </c>
      <c r="H65" s="15">
        <f t="shared" si="2"/>
        <v>2.22458824932725</v>
      </c>
      <c r="I65" s="15">
        <f t="shared" si="3"/>
        <v>0.9465822131957906</v>
      </c>
      <c r="J65" s="16">
        <f t="shared" si="4"/>
        <v>79.53353488669393</v>
      </c>
      <c r="K65" s="7"/>
      <c r="L65" s="14">
        <f t="shared" si="5"/>
        <v>30.062003369287165</v>
      </c>
      <c r="M65" s="14">
        <f t="shared" si="6"/>
        <v>255.83303059345693</v>
      </c>
    </row>
    <row r="66" spans="5:13" ht="11.25">
      <c r="E66" s="13">
        <v>285</v>
      </c>
      <c r="F66" s="13">
        <f t="shared" si="0"/>
        <v>2280</v>
      </c>
      <c r="G66" s="14">
        <f t="shared" si="1"/>
        <v>7983.93769202997</v>
      </c>
      <c r="H66" s="15">
        <f t="shared" si="2"/>
        <v>2.256182779173036</v>
      </c>
      <c r="I66" s="15">
        <f t="shared" si="3"/>
        <v>0.9600259684594213</v>
      </c>
      <c r="J66" s="16">
        <f t="shared" si="4"/>
        <v>79.82013770488273</v>
      </c>
      <c r="K66" s="7"/>
      <c r="L66" s="14">
        <f t="shared" si="5"/>
        <v>30.48895647531129</v>
      </c>
      <c r="M66" s="14">
        <f t="shared" si="6"/>
        <v>259.4664779620058</v>
      </c>
    </row>
    <row r="67" spans="5:13" ht="11.25">
      <c r="E67" s="13">
        <v>290</v>
      </c>
      <c r="F67" s="13">
        <f t="shared" si="0"/>
        <v>2320</v>
      </c>
      <c r="G67" s="14">
        <f t="shared" si="1"/>
        <v>8124.006774346282</v>
      </c>
      <c r="H67" s="15">
        <f t="shared" si="2"/>
        <v>2.2877773090188205</v>
      </c>
      <c r="I67" s="15">
        <f t="shared" si="3"/>
        <v>0.9734697237230516</v>
      </c>
      <c r="J67" s="16">
        <f t="shared" si="4"/>
        <v>80.09882447175183</v>
      </c>
      <c r="K67" s="7"/>
      <c r="L67" s="14">
        <f t="shared" si="5"/>
        <v>30.91590958133541</v>
      </c>
      <c r="M67" s="14">
        <f t="shared" si="6"/>
        <v>263.09992533055447</v>
      </c>
    </row>
    <row r="68" spans="5:13" ht="11.25">
      <c r="E68" s="13">
        <v>295</v>
      </c>
      <c r="F68" s="13">
        <f t="shared" si="0"/>
        <v>2360</v>
      </c>
      <c r="G68" s="14">
        <f t="shared" si="1"/>
        <v>8264.0758566626</v>
      </c>
      <c r="H68" s="15">
        <f t="shared" si="2"/>
        <v>2.319371838864606</v>
      </c>
      <c r="I68" s="15">
        <f t="shared" si="3"/>
        <v>0.9869134789866824</v>
      </c>
      <c r="J68" s="16">
        <f t="shared" si="4"/>
        <v>80.36991868513213</v>
      </c>
      <c r="K68" s="7"/>
      <c r="L68" s="14">
        <f t="shared" si="5"/>
        <v>31.342862687359542</v>
      </c>
      <c r="M68" s="14">
        <f t="shared" si="6"/>
        <v>266.7333726991033</v>
      </c>
    </row>
    <row r="69" spans="5:13" ht="11.25">
      <c r="E69" s="13">
        <v>300</v>
      </c>
      <c r="F69" s="13">
        <f t="shared" si="0"/>
        <v>2400</v>
      </c>
      <c r="G69" s="14">
        <f t="shared" si="1"/>
        <v>8404.144938978914</v>
      </c>
      <c r="H69" s="15">
        <f t="shared" si="2"/>
        <v>2.3509663687103917</v>
      </c>
      <c r="I69" s="15">
        <f t="shared" si="3"/>
        <v>1.000357234250313</v>
      </c>
      <c r="J69" s="16">
        <f t="shared" si="4"/>
        <v>80.63372645296423</v>
      </c>
      <c r="K69" s="7"/>
      <c r="L69" s="14">
        <f t="shared" si="5"/>
        <v>31.76981579338367</v>
      </c>
      <c r="M69" s="14">
        <f t="shared" si="6"/>
        <v>270.36682006765216</v>
      </c>
    </row>
    <row r="70" spans="5:13" ht="11.25">
      <c r="E70" s="13">
        <v>305</v>
      </c>
      <c r="F70" s="13">
        <f t="shared" si="0"/>
        <v>2440</v>
      </c>
      <c r="G70" s="14">
        <f t="shared" si="1"/>
        <v>8544.21402129523</v>
      </c>
      <c r="H70" s="15">
        <f t="shared" si="2"/>
        <v>2.3825608985561773</v>
      </c>
      <c r="I70" s="15">
        <f t="shared" si="3"/>
        <v>1.0138009895139437</v>
      </c>
      <c r="J70" s="16">
        <f t="shared" si="4"/>
        <v>80.89053764631264</v>
      </c>
      <c r="K70" s="7"/>
      <c r="L70" s="14">
        <f t="shared" si="5"/>
        <v>32.1967688994078</v>
      </c>
      <c r="M70" s="14">
        <f t="shared" si="6"/>
        <v>274.000267436201</v>
      </c>
    </row>
    <row r="71" spans="5:13" ht="11.25">
      <c r="E71" s="13">
        <v>310</v>
      </c>
      <c r="F71" s="13">
        <f t="shared" si="0"/>
        <v>2480</v>
      </c>
      <c r="G71" s="14">
        <f t="shared" si="1"/>
        <v>8684.283103611546</v>
      </c>
      <c r="H71" s="15">
        <f t="shared" si="2"/>
        <v>2.414155428401963</v>
      </c>
      <c r="I71" s="15">
        <f t="shared" si="3"/>
        <v>1.0272447447775743</v>
      </c>
      <c r="J71" s="16">
        <f t="shared" si="4"/>
        <v>81.14062696184197</v>
      </c>
      <c r="K71" s="7"/>
      <c r="L71" s="14">
        <f t="shared" si="5"/>
        <v>32.62372200543193</v>
      </c>
      <c r="M71" s="14">
        <f t="shared" si="6"/>
        <v>277.6337148047498</v>
      </c>
    </row>
    <row r="72" spans="5:13" ht="11.25">
      <c r="E72" s="13">
        <v>315</v>
      </c>
      <c r="F72" s="13">
        <f t="shared" si="0"/>
        <v>2520</v>
      </c>
      <c r="G72" s="14">
        <f t="shared" si="1"/>
        <v>8824.35218592786</v>
      </c>
      <c r="H72" s="15">
        <f t="shared" si="2"/>
        <v>2.445749958247748</v>
      </c>
      <c r="I72" s="15">
        <f t="shared" si="3"/>
        <v>1.040688500041205</v>
      </c>
      <c r="J72" s="16">
        <f t="shared" si="4"/>
        <v>81.3842549019417</v>
      </c>
      <c r="K72" s="7"/>
      <c r="L72" s="14">
        <f t="shared" si="5"/>
        <v>33.05067511145605</v>
      </c>
      <c r="M72" s="14">
        <f t="shared" si="6"/>
        <v>281.26716217329863</v>
      </c>
    </row>
    <row r="73" spans="5:13" ht="11.25">
      <c r="E73" s="13">
        <v>320</v>
      </c>
      <c r="F73" s="13">
        <f aca="true" t="shared" si="7" ref="F73:F136">$C$13*E73/1000</f>
        <v>2560</v>
      </c>
      <c r="G73" s="14">
        <f aca="true" t="shared" si="8" ref="G73:G136">F73*$C$11/($C$12*PI())*60</f>
        <v>8964.421268244178</v>
      </c>
      <c r="H73" s="15">
        <f aca="true" t="shared" si="9" ref="H73:H136">$C$25*$C$18+$C$22/1000*G73</f>
        <v>2.4773444880935336</v>
      </c>
      <c r="I73" s="15">
        <f aca="true" t="shared" si="10" ref="I73:I136">H73*$C$25</f>
        <v>1.0541322553048356</v>
      </c>
      <c r="J73" s="16">
        <f aca="true" t="shared" si="11" ref="J73:J136">(I73-$C$26)/I73*100</f>
        <v>81.62166867985144</v>
      </c>
      <c r="K73" s="7"/>
      <c r="L73" s="14">
        <f aca="true" t="shared" si="12" ref="L73:L136">H73/$C$15*100</f>
        <v>33.47762821748018</v>
      </c>
      <c r="M73" s="14">
        <f aca="true" t="shared" si="13" ref="M73:M136">$C$10*I73/$C$15*1000</f>
        <v>284.9006095418474</v>
      </c>
    </row>
    <row r="74" spans="5:13" ht="11.25">
      <c r="E74" s="13">
        <v>325</v>
      </c>
      <c r="F74" s="13">
        <f t="shared" si="7"/>
        <v>2600</v>
      </c>
      <c r="G74" s="14">
        <f t="shared" si="8"/>
        <v>9104.490350560489</v>
      </c>
      <c r="H74" s="15">
        <f t="shared" si="9"/>
        <v>2.5089390179393183</v>
      </c>
      <c r="I74" s="15">
        <f t="shared" si="10"/>
        <v>1.0675760105684657</v>
      </c>
      <c r="J74" s="16">
        <f t="shared" si="11"/>
        <v>81.853103056398</v>
      </c>
      <c r="K74" s="7"/>
      <c r="L74" s="14">
        <f t="shared" si="12"/>
        <v>33.9045813235043</v>
      </c>
      <c r="M74" s="14">
        <f t="shared" si="13"/>
        <v>288.53405691039615</v>
      </c>
    </row>
    <row r="75" spans="5:13" ht="11.25">
      <c r="E75" s="13">
        <v>330</v>
      </c>
      <c r="F75" s="13">
        <f t="shared" si="7"/>
        <v>2640</v>
      </c>
      <c r="G75" s="14">
        <f t="shared" si="8"/>
        <v>9244.559432876806</v>
      </c>
      <c r="H75" s="15">
        <f t="shared" si="9"/>
        <v>2.540533547785104</v>
      </c>
      <c r="I75" s="15">
        <f t="shared" si="10"/>
        <v>1.0810197658320966</v>
      </c>
      <c r="J75" s="16">
        <f t="shared" si="11"/>
        <v>82.07878111429766</v>
      </c>
      <c r="K75" s="7"/>
      <c r="L75" s="14">
        <f t="shared" si="12"/>
        <v>34.331534429528425</v>
      </c>
      <c r="M75" s="14">
        <f t="shared" si="13"/>
        <v>292.167504278945</v>
      </c>
    </row>
    <row r="76" spans="5:13" ht="11.25">
      <c r="E76" s="13">
        <v>335</v>
      </c>
      <c r="F76" s="13">
        <f t="shared" si="7"/>
        <v>2680</v>
      </c>
      <c r="G76" s="14">
        <f t="shared" si="8"/>
        <v>9384.628515193122</v>
      </c>
      <c r="H76" s="15">
        <f t="shared" si="9"/>
        <v>2.5721280776308895</v>
      </c>
      <c r="I76" s="15">
        <f t="shared" si="10"/>
        <v>1.0944635210957272</v>
      </c>
      <c r="J76" s="16">
        <f t="shared" si="11"/>
        <v>82.29891497539164</v>
      </c>
      <c r="K76" s="7"/>
      <c r="L76" s="14">
        <f t="shared" si="12"/>
        <v>34.758487535552554</v>
      </c>
      <c r="M76" s="14">
        <f t="shared" si="13"/>
        <v>295.80095164749383</v>
      </c>
    </row>
    <row r="77" spans="5:13" ht="11.25">
      <c r="E77" s="13">
        <v>340</v>
      </c>
      <c r="F77" s="13">
        <f t="shared" si="7"/>
        <v>2720</v>
      </c>
      <c r="G77" s="14">
        <f t="shared" si="8"/>
        <v>9524.697597509437</v>
      </c>
      <c r="H77" s="15">
        <f t="shared" si="9"/>
        <v>2.603722607476675</v>
      </c>
      <c r="I77" s="15">
        <f t="shared" si="10"/>
        <v>1.1079072763593578</v>
      </c>
      <c r="J77" s="16">
        <f t="shared" si="11"/>
        <v>82.51370646566286</v>
      </c>
      <c r="K77" s="7"/>
      <c r="L77" s="14">
        <f t="shared" si="12"/>
        <v>35.18544064157669</v>
      </c>
      <c r="M77" s="14">
        <f t="shared" si="13"/>
        <v>299.4343990160426</v>
      </c>
    </row>
    <row r="78" spans="5:13" ht="11.25">
      <c r="E78" s="13">
        <v>345</v>
      </c>
      <c r="F78" s="13">
        <f t="shared" si="7"/>
        <v>2760</v>
      </c>
      <c r="G78" s="14">
        <f t="shared" si="8"/>
        <v>9664.766679825752</v>
      </c>
      <c r="H78" s="15">
        <f t="shared" si="9"/>
        <v>2.63531713732246</v>
      </c>
      <c r="I78" s="15">
        <f t="shared" si="10"/>
        <v>1.1213510316229884</v>
      </c>
      <c r="J78" s="16">
        <f t="shared" si="11"/>
        <v>82.72334773241533</v>
      </c>
      <c r="K78" s="7"/>
      <c r="L78" s="14">
        <f t="shared" si="12"/>
        <v>35.61239374760081</v>
      </c>
      <c r="M78" s="14">
        <f t="shared" si="13"/>
        <v>303.06784638459146</v>
      </c>
    </row>
    <row r="79" spans="5:13" ht="11.25">
      <c r="E79" s="13">
        <v>350</v>
      </c>
      <c r="F79" s="13">
        <f t="shared" si="7"/>
        <v>2800</v>
      </c>
      <c r="G79" s="14">
        <f t="shared" si="8"/>
        <v>9804.835762142067</v>
      </c>
      <c r="H79" s="15">
        <f t="shared" si="9"/>
        <v>2.666911667168246</v>
      </c>
      <c r="I79" s="15">
        <f t="shared" si="10"/>
        <v>1.134794786886619</v>
      </c>
      <c r="J79" s="16">
        <f t="shared" si="11"/>
        <v>82.92802181758407</v>
      </c>
      <c r="K79" s="7"/>
      <c r="L79" s="14">
        <f t="shared" si="12"/>
        <v>36.03934685362494</v>
      </c>
      <c r="M79" s="14">
        <f t="shared" si="13"/>
        <v>306.70129375314025</v>
      </c>
    </row>
    <row r="80" spans="5:13" ht="11.25">
      <c r="E80" s="13">
        <v>355</v>
      </c>
      <c r="F80" s="13">
        <f t="shared" si="7"/>
        <v>2840</v>
      </c>
      <c r="G80" s="14">
        <f t="shared" si="8"/>
        <v>9944.904844458382</v>
      </c>
      <c r="H80" s="15">
        <f t="shared" si="9"/>
        <v>2.698506197014031</v>
      </c>
      <c r="I80" s="15">
        <f t="shared" si="10"/>
        <v>1.1482385421502497</v>
      </c>
      <c r="J80" s="16">
        <f t="shared" si="11"/>
        <v>83.12790319077037</v>
      </c>
      <c r="K80" s="7"/>
      <c r="L80" s="14">
        <f t="shared" si="12"/>
        <v>36.466299959649064</v>
      </c>
      <c r="M80" s="14">
        <f t="shared" si="13"/>
        <v>310.3347411216891</v>
      </c>
    </row>
    <row r="81" spans="5:13" ht="11.25">
      <c r="E81" s="13">
        <v>360</v>
      </c>
      <c r="F81" s="13">
        <f t="shared" si="7"/>
        <v>2880</v>
      </c>
      <c r="G81" s="14">
        <f t="shared" si="8"/>
        <v>10084.973926774697</v>
      </c>
      <c r="H81" s="15">
        <f t="shared" si="9"/>
        <v>2.730100726859816</v>
      </c>
      <c r="I81" s="15">
        <f t="shared" si="10"/>
        <v>1.16168229741388</v>
      </c>
      <c r="J81" s="16">
        <f t="shared" si="11"/>
        <v>83.32315824526549</v>
      </c>
      <c r="K81" s="7"/>
      <c r="L81" s="14">
        <f t="shared" si="12"/>
        <v>36.893253065673186</v>
      </c>
      <c r="M81" s="14">
        <f t="shared" si="13"/>
        <v>313.9681884902378</v>
      </c>
    </row>
    <row r="82" spans="5:13" ht="11.25">
      <c r="E82" s="13">
        <v>365</v>
      </c>
      <c r="F82" s="13">
        <f t="shared" si="7"/>
        <v>2920</v>
      </c>
      <c r="G82" s="14">
        <f t="shared" si="8"/>
        <v>10225.043009091012</v>
      </c>
      <c r="H82" s="15">
        <f t="shared" si="9"/>
        <v>2.7616952567056017</v>
      </c>
      <c r="I82" s="15">
        <f t="shared" si="10"/>
        <v>1.1751260526775107</v>
      </c>
      <c r="J82" s="16">
        <f t="shared" si="11"/>
        <v>83.51394576002625</v>
      </c>
      <c r="K82" s="7"/>
      <c r="L82" s="14">
        <f t="shared" si="12"/>
        <v>37.320206171697315</v>
      </c>
      <c r="M82" s="14">
        <f t="shared" si="13"/>
        <v>317.60163585878666</v>
      </c>
    </row>
    <row r="83" spans="5:13" ht="11.25">
      <c r="E83" s="13">
        <v>370</v>
      </c>
      <c r="F83" s="13">
        <f t="shared" si="7"/>
        <v>2960</v>
      </c>
      <c r="G83" s="14">
        <f t="shared" si="8"/>
        <v>10365.112091407329</v>
      </c>
      <c r="H83" s="15">
        <f t="shared" si="9"/>
        <v>2.7932897865513873</v>
      </c>
      <c r="I83" s="15">
        <f t="shared" si="10"/>
        <v>1.1885698079411415</v>
      </c>
      <c r="J83" s="16">
        <f t="shared" si="11"/>
        <v>83.70041733029863</v>
      </c>
      <c r="K83" s="7"/>
      <c r="L83" s="14">
        <f t="shared" si="12"/>
        <v>37.74715927772145</v>
      </c>
      <c r="M83" s="14">
        <f t="shared" si="13"/>
        <v>321.2350832273355</v>
      </c>
    </row>
    <row r="84" spans="5:13" ht="11.25">
      <c r="E84" s="13">
        <v>375</v>
      </c>
      <c r="F84" s="13">
        <f t="shared" si="7"/>
        <v>3000</v>
      </c>
      <c r="G84" s="14">
        <f t="shared" si="8"/>
        <v>10505.181173723644</v>
      </c>
      <c r="H84" s="15">
        <f t="shared" si="9"/>
        <v>2.8248843163971724</v>
      </c>
      <c r="I84" s="15">
        <f t="shared" si="10"/>
        <v>1.202013563204772</v>
      </c>
      <c r="J84" s="16">
        <f t="shared" si="11"/>
        <v>83.88271776934405</v>
      </c>
      <c r="K84" s="7"/>
      <c r="L84" s="14">
        <f t="shared" si="12"/>
        <v>38.17411238374557</v>
      </c>
      <c r="M84" s="14">
        <f t="shared" si="13"/>
        <v>324.8685305958843</v>
      </c>
    </row>
    <row r="85" spans="5:13" ht="11.25">
      <c r="E85" s="13">
        <v>380</v>
      </c>
      <c r="F85" s="13">
        <f t="shared" si="7"/>
        <v>3040</v>
      </c>
      <c r="G85" s="14">
        <f t="shared" si="8"/>
        <v>10645.25025603996</v>
      </c>
      <c r="H85" s="15">
        <f t="shared" si="9"/>
        <v>2.8564788462429584</v>
      </c>
      <c r="I85" s="15">
        <f t="shared" si="10"/>
        <v>1.2154573184684028</v>
      </c>
      <c r="J85" s="16">
        <f t="shared" si="11"/>
        <v>84.0609854835052</v>
      </c>
      <c r="K85" s="7"/>
      <c r="L85" s="14">
        <f t="shared" si="12"/>
        <v>38.60106548976971</v>
      </c>
      <c r="M85" s="14">
        <f t="shared" si="13"/>
        <v>328.50197796443314</v>
      </c>
    </row>
    <row r="86" spans="5:13" ht="11.25">
      <c r="E86" s="13">
        <v>385</v>
      </c>
      <c r="F86" s="13">
        <f t="shared" si="7"/>
        <v>3080</v>
      </c>
      <c r="G86" s="14">
        <f t="shared" si="8"/>
        <v>10785.319338356272</v>
      </c>
      <c r="H86" s="15">
        <f t="shared" si="9"/>
        <v>2.8880733760887427</v>
      </c>
      <c r="I86" s="15">
        <f t="shared" si="10"/>
        <v>1.228901073732033</v>
      </c>
      <c r="J86" s="16">
        <f t="shared" si="11"/>
        <v>84.23535282265355</v>
      </c>
      <c r="K86" s="7"/>
      <c r="L86" s="14">
        <f t="shared" si="12"/>
        <v>39.02801859579382</v>
      </c>
      <c r="M86" s="14">
        <f t="shared" si="13"/>
        <v>332.13542533298187</v>
      </c>
    </row>
    <row r="87" spans="5:13" ht="11.25">
      <c r="E87" s="13">
        <v>390</v>
      </c>
      <c r="F87" s="13">
        <f t="shared" si="7"/>
        <v>3120</v>
      </c>
      <c r="G87" s="14">
        <f t="shared" si="8"/>
        <v>10925.388420672589</v>
      </c>
      <c r="H87" s="15">
        <f t="shared" si="9"/>
        <v>2.9196679059345287</v>
      </c>
      <c r="I87" s="15">
        <f t="shared" si="10"/>
        <v>1.2423448289956638</v>
      </c>
      <c r="J87" s="16">
        <f t="shared" si="11"/>
        <v>84.40594640788308</v>
      </c>
      <c r="K87" s="7"/>
      <c r="L87" s="14">
        <f t="shared" si="12"/>
        <v>39.45497170181795</v>
      </c>
      <c r="M87" s="14">
        <f t="shared" si="13"/>
        <v>335.7688727015307</v>
      </c>
    </row>
    <row r="88" spans="5:13" ht="11.25">
      <c r="E88" s="13">
        <v>395</v>
      </c>
      <c r="F88" s="13">
        <f t="shared" si="7"/>
        <v>3160</v>
      </c>
      <c r="G88" s="14">
        <f t="shared" si="8"/>
        <v>11065.457502988906</v>
      </c>
      <c r="H88" s="15">
        <f t="shared" si="9"/>
        <v>2.9512624357803143</v>
      </c>
      <c r="I88" s="15">
        <f t="shared" si="10"/>
        <v>1.2557885842592944</v>
      </c>
      <c r="J88" s="16">
        <f t="shared" si="11"/>
        <v>84.57288743815532</v>
      </c>
      <c r="K88" s="7"/>
      <c r="L88" s="14">
        <f t="shared" si="12"/>
        <v>39.88192480784208</v>
      </c>
      <c r="M88" s="14">
        <f t="shared" si="13"/>
        <v>339.40232007007955</v>
      </c>
    </row>
    <row r="89" spans="5:13" ht="11.25">
      <c r="E89" s="13">
        <v>400</v>
      </c>
      <c r="F89" s="13">
        <f t="shared" si="7"/>
        <v>3200</v>
      </c>
      <c r="G89" s="14">
        <f t="shared" si="8"/>
        <v>11205.526585305219</v>
      </c>
      <c r="H89" s="15">
        <f t="shared" si="9"/>
        <v>2.982856965626099</v>
      </c>
      <c r="I89" s="15">
        <f t="shared" si="10"/>
        <v>1.2692323395229248</v>
      </c>
      <c r="J89" s="16">
        <f t="shared" si="11"/>
        <v>84.73629197745652</v>
      </c>
      <c r="K89" s="7"/>
      <c r="L89" s="14">
        <f t="shared" si="12"/>
        <v>40.308877913866205</v>
      </c>
      <c r="M89" s="14">
        <f t="shared" si="13"/>
        <v>343.0357674386283</v>
      </c>
    </row>
    <row r="90" spans="5:13" ht="11.25">
      <c r="E90" s="13">
        <v>405</v>
      </c>
      <c r="F90" s="13">
        <f t="shared" si="7"/>
        <v>3240</v>
      </c>
      <c r="G90" s="14">
        <f t="shared" si="8"/>
        <v>11345.595667621536</v>
      </c>
      <c r="H90" s="15">
        <f t="shared" si="9"/>
        <v>3.014451495471885</v>
      </c>
      <c r="I90" s="15">
        <f t="shared" si="10"/>
        <v>1.2826760947865556</v>
      </c>
      <c r="J90" s="16">
        <f t="shared" si="11"/>
        <v>84.89627122389655</v>
      </c>
      <c r="K90" s="7"/>
      <c r="L90" s="14">
        <f t="shared" si="12"/>
        <v>40.73583101989034</v>
      </c>
      <c r="M90" s="14">
        <f t="shared" si="13"/>
        <v>346.6692148071772</v>
      </c>
    </row>
    <row r="91" spans="5:13" ht="11.25">
      <c r="E91" s="13">
        <v>410</v>
      </c>
      <c r="F91" s="13">
        <f t="shared" si="7"/>
        <v>3280</v>
      </c>
      <c r="G91" s="14">
        <f t="shared" si="8"/>
        <v>11485.66474993785</v>
      </c>
      <c r="H91" s="15">
        <f t="shared" si="9"/>
        <v>3.04604602531767</v>
      </c>
      <c r="I91" s="15">
        <f t="shared" si="10"/>
        <v>1.296119850050186</v>
      </c>
      <c r="J91" s="16">
        <f t="shared" si="11"/>
        <v>85.05293176206075</v>
      </c>
      <c r="K91" s="7"/>
      <c r="L91" s="14">
        <f t="shared" si="12"/>
        <v>41.162784125914456</v>
      </c>
      <c r="M91" s="14">
        <f t="shared" si="13"/>
        <v>350.3026621757259</v>
      </c>
    </row>
    <row r="92" spans="5:13" ht="11.25">
      <c r="E92" s="13">
        <v>415</v>
      </c>
      <c r="F92" s="13">
        <f t="shared" si="7"/>
        <v>3320</v>
      </c>
      <c r="G92" s="14">
        <f t="shared" si="8"/>
        <v>11625.733832254165</v>
      </c>
      <c r="H92" s="15">
        <f t="shared" si="9"/>
        <v>3.077640555163456</v>
      </c>
      <c r="I92" s="15">
        <f t="shared" si="10"/>
        <v>1.3095636053138169</v>
      </c>
      <c r="J92" s="16">
        <f t="shared" si="11"/>
        <v>85.20637579981828</v>
      </c>
      <c r="K92" s="7"/>
      <c r="L92" s="14">
        <f t="shared" si="12"/>
        <v>41.58973723193859</v>
      </c>
      <c r="M92" s="14">
        <f t="shared" si="13"/>
        <v>353.9361095442748</v>
      </c>
    </row>
    <row r="93" spans="5:13" ht="11.25">
      <c r="E93" s="13">
        <v>420</v>
      </c>
      <c r="F93" s="13">
        <f t="shared" si="7"/>
        <v>3360</v>
      </c>
      <c r="G93" s="14">
        <f t="shared" si="8"/>
        <v>11765.80291457048</v>
      </c>
      <c r="H93" s="15">
        <f t="shared" si="9"/>
        <v>3.109235085009241</v>
      </c>
      <c r="I93" s="15">
        <f t="shared" si="10"/>
        <v>1.3230073605774473</v>
      </c>
      <c r="J93" s="16">
        <f t="shared" si="11"/>
        <v>85.35670139069221</v>
      </c>
      <c r="K93" s="7"/>
      <c r="L93" s="14">
        <f t="shared" si="12"/>
        <v>42.016690337962714</v>
      </c>
      <c r="M93" s="14">
        <f t="shared" si="13"/>
        <v>357.56955691282354</v>
      </c>
    </row>
    <row r="94" spans="5:13" ht="11.25">
      <c r="E94" s="13">
        <v>425</v>
      </c>
      <c r="F94" s="13">
        <f t="shared" si="7"/>
        <v>3400</v>
      </c>
      <c r="G94" s="14">
        <f t="shared" si="8"/>
        <v>11905.871996886795</v>
      </c>
      <c r="H94" s="15">
        <f t="shared" si="9"/>
        <v>3.140829614855026</v>
      </c>
      <c r="I94" s="15">
        <f t="shared" si="10"/>
        <v>1.336451115841078</v>
      </c>
      <c r="J94" s="16">
        <f t="shared" si="11"/>
        <v>85.50400264280864</v>
      </c>
      <c r="K94" s="7"/>
      <c r="L94" s="14">
        <f t="shared" si="12"/>
        <v>42.443643443986836</v>
      </c>
      <c r="M94" s="14">
        <f t="shared" si="13"/>
        <v>361.2030042813724</v>
      </c>
    </row>
    <row r="95" spans="5:13" ht="11.25">
      <c r="E95" s="13">
        <v>430</v>
      </c>
      <c r="F95" s="13">
        <f t="shared" si="7"/>
        <v>3440</v>
      </c>
      <c r="G95" s="14">
        <f t="shared" si="8"/>
        <v>12045.941079203112</v>
      </c>
      <c r="H95" s="15">
        <f t="shared" si="9"/>
        <v>3.172424144700812</v>
      </c>
      <c r="I95" s="15">
        <f t="shared" si="10"/>
        <v>1.3498948711047087</v>
      </c>
      <c r="J95" s="16">
        <f t="shared" si="11"/>
        <v>85.64836991535991</v>
      </c>
      <c r="K95" s="7"/>
      <c r="L95" s="14">
        <f t="shared" si="12"/>
        <v>42.87059655001097</v>
      </c>
      <c r="M95" s="14">
        <f t="shared" si="13"/>
        <v>364.8364516499213</v>
      </c>
    </row>
    <row r="96" spans="5:13" ht="11.25">
      <c r="E96" s="13">
        <v>435</v>
      </c>
      <c r="F96" s="13">
        <f t="shared" si="7"/>
        <v>3480</v>
      </c>
      <c r="G96" s="14">
        <f t="shared" si="8"/>
        <v>12186.010161519427</v>
      </c>
      <c r="H96" s="15">
        <f t="shared" si="9"/>
        <v>3.2040186745465973</v>
      </c>
      <c r="I96" s="15">
        <f t="shared" si="10"/>
        <v>1.3633386263683391</v>
      </c>
      <c r="J96" s="16">
        <f t="shared" si="11"/>
        <v>85.78989000344397</v>
      </c>
      <c r="K96" s="7"/>
      <c r="L96" s="14">
        <f t="shared" si="12"/>
        <v>43.297549656035095</v>
      </c>
      <c r="M96" s="14">
        <f t="shared" si="13"/>
        <v>368.46989901847</v>
      </c>
    </row>
    <row r="97" spans="5:13" ht="11.25">
      <c r="E97" s="13">
        <v>440</v>
      </c>
      <c r="F97" s="13">
        <f t="shared" si="7"/>
        <v>3520</v>
      </c>
      <c r="G97" s="14">
        <f t="shared" si="8"/>
        <v>12326.079243835742</v>
      </c>
      <c r="H97" s="15">
        <f t="shared" si="9"/>
        <v>3.235613204392383</v>
      </c>
      <c r="I97" s="15">
        <f t="shared" si="10"/>
        <v>1.3767823816319698</v>
      </c>
      <c r="J97" s="16">
        <f t="shared" si="11"/>
        <v>85.92864631207462</v>
      </c>
      <c r="K97" s="7"/>
      <c r="L97" s="14">
        <f t="shared" si="12"/>
        <v>43.724502762059224</v>
      </c>
      <c r="M97" s="14">
        <f t="shared" si="13"/>
        <v>372.1033463870188</v>
      </c>
    </row>
    <row r="98" spans="5:13" ht="11.25">
      <c r="E98" s="13">
        <v>445</v>
      </c>
      <c r="F98" s="13">
        <f t="shared" si="7"/>
        <v>3560</v>
      </c>
      <c r="G98" s="14">
        <f t="shared" si="8"/>
        <v>12466.148326152055</v>
      </c>
      <c r="H98" s="15">
        <f t="shared" si="9"/>
        <v>3.2672077342381676</v>
      </c>
      <c r="I98" s="15">
        <f t="shared" si="10"/>
        <v>1.3902261368956002</v>
      </c>
      <c r="J98" s="16">
        <f t="shared" si="11"/>
        <v>86.06471902009525</v>
      </c>
      <c r="K98" s="7"/>
      <c r="L98" s="14">
        <f t="shared" si="12"/>
        <v>44.151455868083346</v>
      </c>
      <c r="M98" s="14">
        <f t="shared" si="13"/>
        <v>375.7367937555676</v>
      </c>
    </row>
    <row r="99" spans="5:13" ht="11.25">
      <c r="E99" s="13">
        <v>450</v>
      </c>
      <c r="F99" s="13">
        <f t="shared" si="7"/>
        <v>3600</v>
      </c>
      <c r="G99" s="14">
        <f t="shared" si="8"/>
        <v>12606.217408468372</v>
      </c>
      <c r="H99" s="15">
        <f t="shared" si="9"/>
        <v>3.298802264083953</v>
      </c>
      <c r="I99" s="15">
        <f t="shared" si="10"/>
        <v>1.4036698921592308</v>
      </c>
      <c r="J99" s="16">
        <f t="shared" si="11"/>
        <v>86.19818523467337</v>
      </c>
      <c r="K99" s="7"/>
      <c r="L99" s="14">
        <f t="shared" si="12"/>
        <v>44.578408974107475</v>
      </c>
      <c r="M99" s="14">
        <f t="shared" si="13"/>
        <v>379.3702411241164</v>
      </c>
    </row>
    <row r="100" spans="5:13" ht="11.25">
      <c r="E100" s="13">
        <v>455</v>
      </c>
      <c r="F100" s="13">
        <f t="shared" si="7"/>
        <v>3640</v>
      </c>
      <c r="G100" s="14">
        <f t="shared" si="8"/>
        <v>12746.286490784687</v>
      </c>
      <c r="H100" s="15">
        <f t="shared" si="9"/>
        <v>3.3303967939297388</v>
      </c>
      <c r="I100" s="15">
        <f t="shared" si="10"/>
        <v>1.4171136474228616</v>
      </c>
      <c r="J100" s="16">
        <f t="shared" si="11"/>
        <v>86.32911913700114</v>
      </c>
      <c r="K100" s="7"/>
      <c r="L100" s="14">
        <f t="shared" si="12"/>
        <v>45.0053620801316</v>
      </c>
      <c r="M100" s="14">
        <f t="shared" si="13"/>
        <v>383.00368849266533</v>
      </c>
    </row>
    <row r="101" spans="5:13" ht="11.25">
      <c r="E101" s="13">
        <v>460</v>
      </c>
      <c r="F101" s="13">
        <f t="shared" si="7"/>
        <v>3680</v>
      </c>
      <c r="G101" s="14">
        <f t="shared" si="8"/>
        <v>12886.355573101002</v>
      </c>
      <c r="H101" s="15">
        <f t="shared" si="9"/>
        <v>3.361991323775524</v>
      </c>
      <c r="I101" s="15">
        <f t="shared" si="10"/>
        <v>1.430557402686492</v>
      </c>
      <c r="J101" s="16">
        <f t="shared" si="11"/>
        <v>86.45759211978063</v>
      </c>
      <c r="K101" s="7"/>
      <c r="L101" s="14">
        <f t="shared" si="12"/>
        <v>45.432315186155726</v>
      </c>
      <c r="M101" s="14">
        <f t="shared" si="13"/>
        <v>386.63713586121406</v>
      </c>
    </row>
    <row r="102" spans="5:13" ht="11.25">
      <c r="E102" s="13">
        <v>465</v>
      </c>
      <c r="F102" s="13">
        <f t="shared" si="7"/>
        <v>3720</v>
      </c>
      <c r="G102" s="14">
        <f t="shared" si="8"/>
        <v>13026.424655417319</v>
      </c>
      <c r="H102" s="15">
        <f t="shared" si="9"/>
        <v>3.39358585362131</v>
      </c>
      <c r="I102" s="15">
        <f t="shared" si="10"/>
        <v>1.4440011579501228</v>
      </c>
      <c r="J102" s="16">
        <f t="shared" si="11"/>
        <v>86.583672917029</v>
      </c>
      <c r="K102" s="7"/>
      <c r="L102" s="14">
        <f t="shared" si="12"/>
        <v>45.85926829217986</v>
      </c>
      <c r="M102" s="14">
        <f t="shared" si="13"/>
        <v>390.27058322976296</v>
      </c>
    </row>
    <row r="103" spans="5:13" ht="11.25">
      <c r="E103" s="13">
        <v>470</v>
      </c>
      <c r="F103" s="13">
        <f t="shared" si="7"/>
        <v>3760</v>
      </c>
      <c r="G103" s="14">
        <f t="shared" si="8"/>
        <v>13166.493737733634</v>
      </c>
      <c r="H103" s="15">
        <f t="shared" si="9"/>
        <v>3.425180383467095</v>
      </c>
      <c r="I103" s="15">
        <f t="shared" si="10"/>
        <v>1.4574449132137535</v>
      </c>
      <c r="J103" s="16">
        <f t="shared" si="11"/>
        <v>86.70742772669969</v>
      </c>
      <c r="K103" s="7"/>
      <c r="L103" s="14">
        <f t="shared" si="12"/>
        <v>46.286221398203985</v>
      </c>
      <c r="M103" s="14">
        <f t="shared" si="13"/>
        <v>393.90403059831175</v>
      </c>
    </row>
    <row r="104" spans="5:13" ht="11.25">
      <c r="E104" s="13">
        <v>475</v>
      </c>
      <c r="F104" s="13">
        <f t="shared" si="7"/>
        <v>3800</v>
      </c>
      <c r="G104" s="14">
        <f t="shared" si="8"/>
        <v>13306.562820049947</v>
      </c>
      <c r="H104" s="15">
        <f t="shared" si="9"/>
        <v>3.45677491331288</v>
      </c>
      <c r="I104" s="15">
        <f t="shared" si="10"/>
        <v>1.4708886684773836</v>
      </c>
      <c r="J104" s="16">
        <f t="shared" si="11"/>
        <v>86.82892032657902</v>
      </c>
      <c r="K104" s="7"/>
      <c r="L104" s="14">
        <f t="shared" si="12"/>
        <v>46.71317450422811</v>
      </c>
      <c r="M104" s="14">
        <f t="shared" si="13"/>
        <v>397.5374779668604</v>
      </c>
    </row>
    <row r="105" spans="5:13" ht="11.25">
      <c r="E105" s="13">
        <v>480</v>
      </c>
      <c r="F105" s="13">
        <f t="shared" si="7"/>
        <v>3840</v>
      </c>
      <c r="G105" s="14">
        <f t="shared" si="8"/>
        <v>13446.631902366264</v>
      </c>
      <c r="H105" s="15">
        <f t="shared" si="9"/>
        <v>3.488369443158666</v>
      </c>
      <c r="I105" s="15">
        <f t="shared" si="10"/>
        <v>1.4843324237410145</v>
      </c>
      <c r="J105" s="16">
        <f t="shared" si="11"/>
        <v>86.9482121838848</v>
      </c>
      <c r="K105" s="7"/>
      <c r="L105" s="14">
        <f t="shared" si="12"/>
        <v>47.140127610252236</v>
      </c>
      <c r="M105" s="14">
        <f t="shared" si="13"/>
        <v>401.1709253354093</v>
      </c>
    </row>
    <row r="106" spans="5:13" ht="11.25">
      <c r="E106" s="13">
        <v>485</v>
      </c>
      <c r="F106" s="13">
        <f t="shared" si="7"/>
        <v>3880</v>
      </c>
      <c r="G106" s="14">
        <f t="shared" si="8"/>
        <v>13586.700984682579</v>
      </c>
      <c r="H106" s="15">
        <f t="shared" si="9"/>
        <v>3.519963973004451</v>
      </c>
      <c r="I106" s="15">
        <f t="shared" si="10"/>
        <v>1.497776179004645</v>
      </c>
      <c r="J106" s="16">
        <f t="shared" si="11"/>
        <v>87.0653625589624</v>
      </c>
      <c r="K106" s="7"/>
      <c r="L106" s="14">
        <f t="shared" si="12"/>
        <v>47.56708071627636</v>
      </c>
      <c r="M106" s="14">
        <f t="shared" si="13"/>
        <v>404.80437270395817</v>
      </c>
    </row>
    <row r="107" spans="5:13" ht="11.25">
      <c r="E107" s="13">
        <v>490</v>
      </c>
      <c r="F107" s="13">
        <f t="shared" si="7"/>
        <v>3920</v>
      </c>
      <c r="G107" s="14">
        <f t="shared" si="8"/>
        <v>13726.770066998895</v>
      </c>
      <c r="H107" s="15">
        <f t="shared" si="9"/>
        <v>3.5515585028502366</v>
      </c>
      <c r="I107" s="15">
        <f t="shared" si="10"/>
        <v>1.5112199342682757</v>
      </c>
      <c r="J107" s="16">
        <f t="shared" si="11"/>
        <v>87.18042860344607</v>
      </c>
      <c r="K107" s="7"/>
      <c r="L107" s="14">
        <f t="shared" si="12"/>
        <v>47.994033822300494</v>
      </c>
      <c r="M107" s="14">
        <f t="shared" si="13"/>
        <v>408.43782007250695</v>
      </c>
    </row>
    <row r="108" spans="5:13" ht="11.25">
      <c r="E108" s="13">
        <v>495</v>
      </c>
      <c r="F108" s="13">
        <f t="shared" si="7"/>
        <v>3960</v>
      </c>
      <c r="G108" s="14">
        <f t="shared" si="8"/>
        <v>13866.839149315208</v>
      </c>
      <c r="H108" s="15">
        <f t="shared" si="9"/>
        <v>3.5831530326960217</v>
      </c>
      <c r="I108" s="15">
        <f t="shared" si="10"/>
        <v>1.5246636895319063</v>
      </c>
      <c r="J108" s="16">
        <f t="shared" si="11"/>
        <v>87.2934654532269</v>
      </c>
      <c r="K108" s="7"/>
      <c r="L108" s="14">
        <f t="shared" si="12"/>
        <v>48.420986928324616</v>
      </c>
      <c r="M108" s="14">
        <f t="shared" si="13"/>
        <v>412.07126744105574</v>
      </c>
    </row>
    <row r="109" spans="5:13" ht="11.25">
      <c r="E109" s="13">
        <v>500</v>
      </c>
      <c r="F109" s="13">
        <f t="shared" si="7"/>
        <v>4000</v>
      </c>
      <c r="G109" s="14">
        <f t="shared" si="8"/>
        <v>14006.908231631525</v>
      </c>
      <c r="H109" s="15">
        <f t="shared" si="9"/>
        <v>3.6147475625418073</v>
      </c>
      <c r="I109" s="15">
        <f t="shared" si="10"/>
        <v>1.538107444795537</v>
      </c>
      <c r="J109" s="16">
        <f t="shared" si="11"/>
        <v>87.40452631654546</v>
      </c>
      <c r="K109" s="7"/>
      <c r="L109" s="14">
        <f t="shared" si="12"/>
        <v>48.847940034348746</v>
      </c>
      <c r="M109" s="14">
        <f t="shared" si="13"/>
        <v>415.7047148096046</v>
      </c>
    </row>
    <row r="110" spans="5:13" ht="11.25">
      <c r="E110" s="13">
        <v>505</v>
      </c>
      <c r="F110" s="13">
        <f t="shared" si="7"/>
        <v>4040</v>
      </c>
      <c r="G110" s="14">
        <f t="shared" si="8"/>
        <v>14146.97731394784</v>
      </c>
      <c r="H110" s="15">
        <f t="shared" si="9"/>
        <v>3.646342092387593</v>
      </c>
      <c r="I110" s="15">
        <f t="shared" si="10"/>
        <v>1.5515512000591676</v>
      </c>
      <c r="J110" s="16">
        <f t="shared" si="11"/>
        <v>87.51366255750443</v>
      </c>
      <c r="K110" s="7"/>
      <c r="L110" s="14">
        <f t="shared" si="12"/>
        <v>49.274893140372875</v>
      </c>
      <c r="M110" s="14">
        <f t="shared" si="13"/>
        <v>419.33816217815337</v>
      </c>
    </row>
    <row r="111" spans="5:13" ht="11.25">
      <c r="E111" s="13">
        <v>510</v>
      </c>
      <c r="F111" s="13">
        <f t="shared" si="7"/>
        <v>4080</v>
      </c>
      <c r="G111" s="14">
        <f t="shared" si="8"/>
        <v>14287.046396264155</v>
      </c>
      <c r="H111" s="15">
        <f t="shared" si="9"/>
        <v>3.677936622233378</v>
      </c>
      <c r="I111" s="15">
        <f t="shared" si="10"/>
        <v>1.5649949553227982</v>
      </c>
      <c r="J111" s="16">
        <f t="shared" si="11"/>
        <v>87.62092377527712</v>
      </c>
      <c r="K111" s="7"/>
      <c r="L111" s="14">
        <f t="shared" si="12"/>
        <v>49.701846246397</v>
      </c>
      <c r="M111" s="14">
        <f t="shared" si="13"/>
        <v>422.9716095467022</v>
      </c>
    </row>
    <row r="112" spans="5:13" ht="11.25">
      <c r="E112" s="13">
        <v>515</v>
      </c>
      <c r="F112" s="13">
        <f t="shared" si="7"/>
        <v>4120</v>
      </c>
      <c r="G112" s="14">
        <f t="shared" si="8"/>
        <v>14427.11547858047</v>
      </c>
      <c r="H112" s="15">
        <f t="shared" si="9"/>
        <v>3.709531152079163</v>
      </c>
      <c r="I112" s="15">
        <f t="shared" si="10"/>
        <v>1.5784387105864286</v>
      </c>
      <c r="J112" s="16">
        <f t="shared" si="11"/>
        <v>87.72635787926787</v>
      </c>
      <c r="K112" s="7"/>
      <c r="L112" s="14">
        <f t="shared" si="12"/>
        <v>50.12879935242112</v>
      </c>
      <c r="M112" s="14">
        <f t="shared" si="13"/>
        <v>426.60505691525094</v>
      </c>
    </row>
    <row r="113" spans="5:13" ht="11.25">
      <c r="E113" s="13">
        <v>520</v>
      </c>
      <c r="F113" s="13">
        <f t="shared" si="7"/>
        <v>4160</v>
      </c>
      <c r="G113" s="14">
        <f t="shared" si="8"/>
        <v>14567.184560896785</v>
      </c>
      <c r="H113" s="15">
        <f t="shared" si="9"/>
        <v>3.7411256819249488</v>
      </c>
      <c r="I113" s="15">
        <f t="shared" si="10"/>
        <v>1.5918824658500592</v>
      </c>
      <c r="J113" s="16">
        <f t="shared" si="11"/>
        <v>87.83001116046435</v>
      </c>
      <c r="K113" s="7"/>
      <c r="L113" s="14">
        <f t="shared" si="12"/>
        <v>50.55575245844525</v>
      </c>
      <c r="M113" s="14">
        <f t="shared" si="13"/>
        <v>430.2385042837998</v>
      </c>
    </row>
    <row r="114" spans="5:13" ht="11.25">
      <c r="E114" s="13">
        <v>525</v>
      </c>
      <c r="F114" s="13">
        <f t="shared" si="7"/>
        <v>4200</v>
      </c>
      <c r="G114" s="14">
        <f t="shared" si="8"/>
        <v>14707.253643213102</v>
      </c>
      <c r="H114" s="15">
        <f t="shared" si="9"/>
        <v>3.7727202117707344</v>
      </c>
      <c r="I114" s="15">
        <f t="shared" si="10"/>
        <v>1.60532622111369</v>
      </c>
      <c r="J114" s="16">
        <f t="shared" si="11"/>
        <v>87.93192835920439</v>
      </c>
      <c r="K114" s="7"/>
      <c r="L114" s="14">
        <f t="shared" si="12"/>
        <v>50.98270556446938</v>
      </c>
      <c r="M114" s="14">
        <f t="shared" si="13"/>
        <v>433.8719516523486</v>
      </c>
    </row>
    <row r="115" spans="5:13" ht="11.25">
      <c r="E115" s="13">
        <v>530</v>
      </c>
      <c r="F115" s="13">
        <f t="shared" si="7"/>
        <v>4240</v>
      </c>
      <c r="G115" s="14">
        <f t="shared" si="8"/>
        <v>14847.322725529415</v>
      </c>
      <c r="H115" s="15">
        <f t="shared" si="9"/>
        <v>3.8043147416165195</v>
      </c>
      <c r="I115" s="15">
        <f t="shared" si="10"/>
        <v>1.6187699763773205</v>
      </c>
      <c r="J115" s="16">
        <f t="shared" si="11"/>
        <v>88.03215272956606</v>
      </c>
      <c r="K115" s="7"/>
      <c r="L115" s="14">
        <f t="shared" si="12"/>
        <v>51.409658670493506</v>
      </c>
      <c r="M115" s="14">
        <f t="shared" si="13"/>
        <v>437.5053990208974</v>
      </c>
    </row>
    <row r="116" spans="5:13" ht="11.25">
      <c r="E116" s="13">
        <v>535</v>
      </c>
      <c r="F116" s="13">
        <f t="shared" si="7"/>
        <v>4280</v>
      </c>
      <c r="G116" s="14">
        <f t="shared" si="8"/>
        <v>14987.39180784573</v>
      </c>
      <c r="H116" s="15">
        <f t="shared" si="9"/>
        <v>3.8359092714623046</v>
      </c>
      <c r="I116" s="15">
        <f t="shared" si="10"/>
        <v>1.6322137316409508</v>
      </c>
      <c r="J116" s="16">
        <f t="shared" si="11"/>
        <v>88.13072610057581</v>
      </c>
      <c r="K116" s="7"/>
      <c r="L116" s="14">
        <f t="shared" si="12"/>
        <v>51.83661177651763</v>
      </c>
      <c r="M116" s="14">
        <f t="shared" si="13"/>
        <v>441.13884638944614</v>
      </c>
    </row>
    <row r="117" spans="5:13" ht="11.25">
      <c r="E117" s="13">
        <v>540</v>
      </c>
      <c r="F117" s="13">
        <f t="shared" si="7"/>
        <v>4320</v>
      </c>
      <c r="G117" s="14">
        <f t="shared" si="8"/>
        <v>15127.460890162047</v>
      </c>
      <c r="H117" s="15">
        <f t="shared" si="9"/>
        <v>3.8675038013080902</v>
      </c>
      <c r="I117" s="15">
        <f t="shared" si="10"/>
        <v>1.6456574869045817</v>
      </c>
      <c r="J117" s="16">
        <f t="shared" si="11"/>
        <v>88.22768893441616</v>
      </c>
      <c r="K117" s="7"/>
      <c r="L117" s="14">
        <f t="shared" si="12"/>
        <v>52.26356488254176</v>
      </c>
      <c r="M117" s="14">
        <f t="shared" si="13"/>
        <v>444.77229375799504</v>
      </c>
    </row>
    <row r="118" spans="5:13" ht="11.25">
      <c r="E118" s="13">
        <v>545</v>
      </c>
      <c r="F118" s="13">
        <f t="shared" si="7"/>
        <v>4360</v>
      </c>
      <c r="G118" s="14">
        <f t="shared" si="8"/>
        <v>15267.529972478362</v>
      </c>
      <c r="H118" s="15">
        <f t="shared" si="9"/>
        <v>3.899098331153876</v>
      </c>
      <c r="I118" s="15">
        <f t="shared" si="10"/>
        <v>1.6591012421682123</v>
      </c>
      <c r="J118" s="16">
        <f t="shared" si="11"/>
        <v>88.32308038180379</v>
      </c>
      <c r="K118" s="7"/>
      <c r="L118" s="14">
        <f t="shared" si="12"/>
        <v>52.69051798856589</v>
      </c>
      <c r="M118" s="14">
        <f t="shared" si="13"/>
        <v>448.40574112654383</v>
      </c>
    </row>
    <row r="119" spans="5:13" ht="11.25">
      <c r="E119" s="13">
        <v>550</v>
      </c>
      <c r="F119" s="13">
        <f t="shared" si="7"/>
        <v>4400</v>
      </c>
      <c r="G119" s="14">
        <f t="shared" si="8"/>
        <v>15407.599054794677</v>
      </c>
      <c r="H119" s="15">
        <f t="shared" si="9"/>
        <v>3.930692860999661</v>
      </c>
      <c r="I119" s="15">
        <f t="shared" si="10"/>
        <v>1.6725449974318427</v>
      </c>
      <c r="J119" s="16">
        <f t="shared" si="11"/>
        <v>88.41693833469662</v>
      </c>
      <c r="K119" s="7"/>
      <c r="L119" s="14">
        <f t="shared" si="12"/>
        <v>53.11747109459001</v>
      </c>
      <c r="M119" s="14">
        <f t="shared" si="13"/>
        <v>452.0391884950926</v>
      </c>
    </row>
    <row r="120" spans="5:13" ht="11.25">
      <c r="E120" s="13">
        <v>555</v>
      </c>
      <c r="F120" s="13">
        <f t="shared" si="7"/>
        <v>4440</v>
      </c>
      <c r="G120" s="14">
        <f t="shared" si="8"/>
        <v>15547.668137110993</v>
      </c>
      <c r="H120" s="15">
        <f t="shared" si="9"/>
        <v>3.962287390845447</v>
      </c>
      <c r="I120" s="15">
        <f t="shared" si="10"/>
        <v>1.6859887526954738</v>
      </c>
      <c r="J120" s="16">
        <f t="shared" si="11"/>
        <v>88.50929947647941</v>
      </c>
      <c r="K120" s="7"/>
      <c r="L120" s="14">
        <f t="shared" si="12"/>
        <v>53.54442420061415</v>
      </c>
      <c r="M120" s="14">
        <f t="shared" si="13"/>
        <v>455.6726358636415</v>
      </c>
    </row>
    <row r="121" spans="5:13" ht="11.25">
      <c r="E121" s="13">
        <v>560</v>
      </c>
      <c r="F121" s="13">
        <f t="shared" si="7"/>
        <v>4480</v>
      </c>
      <c r="G121" s="14">
        <f t="shared" si="8"/>
        <v>15687.737219427308</v>
      </c>
      <c r="H121" s="15">
        <f t="shared" si="9"/>
        <v>3.993881920691232</v>
      </c>
      <c r="I121" s="15">
        <f t="shared" si="10"/>
        <v>1.6994325079591042</v>
      </c>
      <c r="J121" s="16">
        <f t="shared" si="11"/>
        <v>88.60019932976714</v>
      </c>
      <c r="K121" s="7"/>
      <c r="L121" s="14">
        <f t="shared" si="12"/>
        <v>53.97137730663827</v>
      </c>
      <c r="M121" s="14">
        <f t="shared" si="13"/>
        <v>459.3060832321903</v>
      </c>
    </row>
    <row r="122" spans="5:13" ht="11.25">
      <c r="E122" s="13">
        <v>565</v>
      </c>
      <c r="F122" s="13">
        <f t="shared" si="7"/>
        <v>4520</v>
      </c>
      <c r="G122" s="14">
        <f t="shared" si="8"/>
        <v>15827.806301743623</v>
      </c>
      <c r="H122" s="15">
        <f t="shared" si="9"/>
        <v>4.025476450537017</v>
      </c>
      <c r="I122" s="15">
        <f t="shared" si="10"/>
        <v>1.7128762632227346</v>
      </c>
      <c r="J122" s="16">
        <f t="shared" si="11"/>
        <v>88.68967230195746</v>
      </c>
      <c r="K122" s="7"/>
      <c r="L122" s="14">
        <f t="shared" si="12"/>
        <v>54.39833041266239</v>
      </c>
      <c r="M122" s="14">
        <f t="shared" si="13"/>
        <v>462.93953060073903</v>
      </c>
    </row>
    <row r="123" spans="5:13" ht="11.25">
      <c r="E123" s="13">
        <v>570</v>
      </c>
      <c r="F123" s="13">
        <f t="shared" si="7"/>
        <v>4560</v>
      </c>
      <c r="G123" s="14">
        <f t="shared" si="8"/>
        <v>15967.87538405994</v>
      </c>
      <c r="H123" s="15">
        <f t="shared" si="9"/>
        <v>4.057070980382804</v>
      </c>
      <c r="I123" s="15">
        <f t="shared" si="10"/>
        <v>1.7263200184863656</v>
      </c>
      <c r="J123" s="16">
        <f t="shared" si="11"/>
        <v>88.77775172865452</v>
      </c>
      <c r="K123" s="7"/>
      <c r="L123" s="14">
        <f t="shared" si="12"/>
        <v>54.82528351868653</v>
      </c>
      <c r="M123" s="14">
        <f t="shared" si="13"/>
        <v>466.572977969288</v>
      </c>
    </row>
    <row r="124" spans="5:13" ht="11.25">
      <c r="E124" s="13">
        <v>575</v>
      </c>
      <c r="F124" s="13">
        <f t="shared" si="7"/>
        <v>4600</v>
      </c>
      <c r="G124" s="14">
        <f t="shared" si="8"/>
        <v>16107.944466376255</v>
      </c>
      <c r="H124" s="15">
        <f t="shared" si="9"/>
        <v>4.088665510228589</v>
      </c>
      <c r="I124" s="15">
        <f t="shared" si="10"/>
        <v>1.7397637737499962</v>
      </c>
      <c r="J124" s="16">
        <f t="shared" si="11"/>
        <v>88.86446991507961</v>
      </c>
      <c r="K124" s="7"/>
      <c r="L124" s="14">
        <f t="shared" si="12"/>
        <v>55.25223662471066</v>
      </c>
      <c r="M124" s="14">
        <f t="shared" si="13"/>
        <v>470.2064253378368</v>
      </c>
    </row>
    <row r="125" spans="5:13" ht="11.25">
      <c r="E125" s="13">
        <v>580</v>
      </c>
      <c r="F125" s="13">
        <f t="shared" si="7"/>
        <v>4640</v>
      </c>
      <c r="G125" s="14">
        <f t="shared" si="8"/>
        <v>16248.013548692565</v>
      </c>
      <c r="H125" s="15">
        <f t="shared" si="9"/>
        <v>4.120260040074372</v>
      </c>
      <c r="I125" s="15">
        <f t="shared" si="10"/>
        <v>1.753207529013626</v>
      </c>
      <c r="J125" s="16">
        <f t="shared" si="11"/>
        <v>88.94985817557647</v>
      </c>
      <c r="K125" s="7"/>
      <c r="L125" s="14">
        <f t="shared" si="12"/>
        <v>55.679189730734755</v>
      </c>
      <c r="M125" s="14">
        <f t="shared" si="13"/>
        <v>473.8398727063854</v>
      </c>
    </row>
    <row r="126" spans="5:13" ht="11.25">
      <c r="E126" s="13">
        <v>585</v>
      </c>
      <c r="F126" s="13">
        <f t="shared" si="7"/>
        <v>4680</v>
      </c>
      <c r="G126" s="14">
        <f t="shared" si="8"/>
        <v>16388.08263100888</v>
      </c>
      <c r="H126" s="15">
        <f t="shared" si="9"/>
        <v>4.151854569920158</v>
      </c>
      <c r="I126" s="15">
        <f t="shared" si="10"/>
        <v>1.7666512842772568</v>
      </c>
      <c r="J126" s="16">
        <f t="shared" si="11"/>
        <v>89.03394687131289</v>
      </c>
      <c r="K126" s="7"/>
      <c r="L126" s="14">
        <f t="shared" si="12"/>
        <v>56.1061428367589</v>
      </c>
      <c r="M126" s="14">
        <f t="shared" si="13"/>
        <v>477.47332007493424</v>
      </c>
    </row>
    <row r="127" spans="5:13" ht="11.25">
      <c r="E127" s="13">
        <v>590</v>
      </c>
      <c r="F127" s="13">
        <f t="shared" si="7"/>
        <v>4720</v>
      </c>
      <c r="G127" s="14">
        <f t="shared" si="8"/>
        <v>16528.1517133252</v>
      </c>
      <c r="H127" s="15">
        <f t="shared" si="9"/>
        <v>4.183449099765944</v>
      </c>
      <c r="I127" s="15">
        <f t="shared" si="10"/>
        <v>1.7800950395408877</v>
      </c>
      <c r="J127" s="16">
        <f t="shared" si="11"/>
        <v>89.11676544627396</v>
      </c>
      <c r="K127" s="7"/>
      <c r="L127" s="14">
        <f t="shared" si="12"/>
        <v>56.53309594278303</v>
      </c>
      <c r="M127" s="14">
        <f t="shared" si="13"/>
        <v>481.10676744348314</v>
      </c>
    </row>
    <row r="128" spans="5:13" ht="11.25">
      <c r="E128" s="13">
        <v>595</v>
      </c>
      <c r="F128" s="13">
        <f t="shared" si="7"/>
        <v>4760</v>
      </c>
      <c r="G128" s="14">
        <f t="shared" si="8"/>
        <v>16668.22079564151</v>
      </c>
      <c r="H128" s="15">
        <f t="shared" si="9"/>
        <v>4.2150436296117295</v>
      </c>
      <c r="I128" s="15">
        <f t="shared" si="10"/>
        <v>1.7935387948045183</v>
      </c>
      <c r="J128" s="16">
        <f t="shared" si="11"/>
        <v>89.19834246163644</v>
      </c>
      <c r="K128" s="7"/>
      <c r="L128" s="14">
        <f t="shared" si="12"/>
        <v>56.96004904880715</v>
      </c>
      <c r="M128" s="14">
        <f t="shared" si="13"/>
        <v>484.7402148120319</v>
      </c>
    </row>
    <row r="129" spans="5:13" ht="11.25">
      <c r="E129" s="13">
        <v>600</v>
      </c>
      <c r="F129" s="13">
        <f t="shared" si="7"/>
        <v>4800</v>
      </c>
      <c r="G129" s="14">
        <f t="shared" si="8"/>
        <v>16808.289877957828</v>
      </c>
      <c r="H129" s="15">
        <f t="shared" si="9"/>
        <v>4.246638159457515</v>
      </c>
      <c r="I129" s="15">
        <f t="shared" si="10"/>
        <v>1.8069825500681487</v>
      </c>
      <c r="J129" s="16">
        <f t="shared" si="11"/>
        <v>89.27870562860883</v>
      </c>
      <c r="K129" s="7"/>
      <c r="L129" s="14">
        <f t="shared" si="12"/>
        <v>57.38700215483128</v>
      </c>
      <c r="M129" s="14">
        <f t="shared" si="13"/>
        <v>488.3736621805807</v>
      </c>
    </row>
    <row r="130" spans="5:13" ht="11.25">
      <c r="E130" s="13">
        <v>605</v>
      </c>
      <c r="F130" s="13">
        <f t="shared" si="7"/>
        <v>4840</v>
      </c>
      <c r="G130" s="14">
        <f t="shared" si="8"/>
        <v>16948.358960274145</v>
      </c>
      <c r="H130" s="15">
        <f t="shared" si="9"/>
        <v>4.278232689303301</v>
      </c>
      <c r="I130" s="15">
        <f t="shared" si="10"/>
        <v>1.8204263053317795</v>
      </c>
      <c r="J130" s="16">
        <f t="shared" si="11"/>
        <v>89.35788183981616</v>
      </c>
      <c r="K130" s="7"/>
      <c r="L130" s="14">
        <f t="shared" si="12"/>
        <v>57.81395526085541</v>
      </c>
      <c r="M130" s="14">
        <f t="shared" si="13"/>
        <v>492.00710954912955</v>
      </c>
    </row>
    <row r="131" spans="5:13" ht="11.25">
      <c r="E131" s="13">
        <v>610</v>
      </c>
      <c r="F131" s="13">
        <f t="shared" si="7"/>
        <v>4880</v>
      </c>
      <c r="G131" s="14">
        <f t="shared" si="8"/>
        <v>17088.42804259046</v>
      </c>
      <c r="H131" s="15">
        <f t="shared" si="9"/>
        <v>4.309827219149087</v>
      </c>
      <c r="I131" s="15">
        <f t="shared" si="10"/>
        <v>1.8338700605954104</v>
      </c>
      <c r="J131" s="16">
        <f t="shared" si="11"/>
        <v>89.43589719930445</v>
      </c>
      <c r="K131" s="7"/>
      <c r="L131" s="14">
        <f t="shared" si="12"/>
        <v>58.24090836687955</v>
      </c>
      <c r="M131" s="14">
        <f t="shared" si="13"/>
        <v>495.64055691767845</v>
      </c>
    </row>
    <row r="132" spans="5:13" ht="11.25">
      <c r="E132" s="13">
        <v>615</v>
      </c>
      <c r="F132" s="13">
        <f t="shared" si="7"/>
        <v>4920</v>
      </c>
      <c r="G132" s="14">
        <f t="shared" si="8"/>
        <v>17228.497124906775</v>
      </c>
      <c r="H132" s="15">
        <f t="shared" si="9"/>
        <v>4.341421748994871</v>
      </c>
      <c r="I132" s="15">
        <f t="shared" si="10"/>
        <v>1.8473138158590405</v>
      </c>
      <c r="J132" s="16">
        <f t="shared" si="11"/>
        <v>89.51277705123492</v>
      </c>
      <c r="K132" s="7"/>
      <c r="L132" s="14">
        <f t="shared" si="12"/>
        <v>58.66786147290366</v>
      </c>
      <c r="M132" s="14">
        <f t="shared" si="13"/>
        <v>499.2740042862271</v>
      </c>
    </row>
    <row r="133" spans="5:13" ht="11.25">
      <c r="E133" s="13">
        <v>620</v>
      </c>
      <c r="F133" s="13">
        <f t="shared" si="7"/>
        <v>4960</v>
      </c>
      <c r="G133" s="14">
        <f t="shared" si="8"/>
        <v>17368.56620722309</v>
      </c>
      <c r="H133" s="15">
        <f t="shared" si="9"/>
        <v>4.373016278840657</v>
      </c>
      <c r="I133" s="15">
        <f t="shared" si="10"/>
        <v>1.8607575711226714</v>
      </c>
      <c r="J133" s="16">
        <f t="shared" si="11"/>
        <v>89.58854600733449</v>
      </c>
      <c r="K133" s="7"/>
      <c r="L133" s="14">
        <f t="shared" si="12"/>
        <v>59.09481457892779</v>
      </c>
      <c r="M133" s="14">
        <f t="shared" si="13"/>
        <v>502.907451654776</v>
      </c>
    </row>
    <row r="134" spans="5:13" ht="11.25">
      <c r="E134" s="13">
        <v>625</v>
      </c>
      <c r="F134" s="13">
        <f t="shared" si="7"/>
        <v>5000</v>
      </c>
      <c r="G134" s="14">
        <f t="shared" si="8"/>
        <v>17508.63528953941</v>
      </c>
      <c r="H134" s="15">
        <f t="shared" si="9"/>
        <v>4.404610808686442</v>
      </c>
      <c r="I134" s="15">
        <f t="shared" si="10"/>
        <v>1.874201326386302</v>
      </c>
      <c r="J134" s="16">
        <f t="shared" si="11"/>
        <v>89.66322797316462</v>
      </c>
      <c r="K134" s="7"/>
      <c r="L134" s="14">
        <f t="shared" si="12"/>
        <v>59.52176768495192</v>
      </c>
      <c r="M134" s="14">
        <f t="shared" si="13"/>
        <v>506.54089902332487</v>
      </c>
    </row>
    <row r="135" spans="5:13" ht="11.25">
      <c r="E135" s="13">
        <v>630</v>
      </c>
      <c r="F135" s="13">
        <f t="shared" si="7"/>
        <v>5040</v>
      </c>
      <c r="G135" s="14">
        <f t="shared" si="8"/>
        <v>17648.70437185572</v>
      </c>
      <c r="H135" s="15">
        <f t="shared" si="9"/>
        <v>4.436205338532227</v>
      </c>
      <c r="I135" s="15">
        <f t="shared" si="10"/>
        <v>1.8876450816499324</v>
      </c>
      <c r="J135" s="16">
        <f t="shared" si="11"/>
        <v>89.7368461732678</v>
      </c>
      <c r="K135" s="7"/>
      <c r="L135" s="14">
        <f t="shared" si="12"/>
        <v>59.94872079097604</v>
      </c>
      <c r="M135" s="14">
        <f t="shared" si="13"/>
        <v>510.17434639187366</v>
      </c>
    </row>
    <row r="136" spans="5:13" ht="11.25">
      <c r="E136" s="13">
        <v>635</v>
      </c>
      <c r="F136" s="13">
        <f t="shared" si="7"/>
        <v>5080</v>
      </c>
      <c r="G136" s="14">
        <f t="shared" si="8"/>
        <v>17788.773454172035</v>
      </c>
      <c r="H136" s="15">
        <f t="shared" si="9"/>
        <v>4.4677998683780125</v>
      </c>
      <c r="I136" s="15">
        <f t="shared" si="10"/>
        <v>1.901088836913563</v>
      </c>
      <c r="J136" s="16">
        <f t="shared" si="11"/>
        <v>89.80942317524715</v>
      </c>
      <c r="K136" s="7"/>
      <c r="L136" s="14">
        <f t="shared" si="12"/>
        <v>60.37567389700017</v>
      </c>
      <c r="M136" s="14">
        <f t="shared" si="13"/>
        <v>513.8077937604224</v>
      </c>
    </row>
    <row r="137" spans="5:13" ht="11.25">
      <c r="E137" s="13">
        <v>640</v>
      </c>
      <c r="F137" s="13">
        <f aca="true" t="shared" si="14" ref="F137:F200">$C$13*E137/1000</f>
        <v>5120</v>
      </c>
      <c r="G137" s="14">
        <f aca="true" t="shared" si="15" ref="G137:G200">F137*$C$11/($C$12*PI())*60</f>
        <v>17928.842536488355</v>
      </c>
      <c r="H137" s="15">
        <f aca="true" t="shared" si="16" ref="H137:H200">$C$25*$C$18+$C$22/1000*G137</f>
        <v>4.499394398223799</v>
      </c>
      <c r="I137" s="15">
        <f aca="true" t="shared" si="17" ref="I137:I200">H137*$C$25</f>
        <v>1.914532592177194</v>
      </c>
      <c r="J137" s="16">
        <f aca="true" t="shared" si="18" ref="J137:J200">(I137-$C$26)/I137*100</f>
        <v>89.88098091283125</v>
      </c>
      <c r="K137" s="7"/>
      <c r="L137" s="14">
        <f aca="true" t="shared" si="19" ref="L137:L200">H137/$C$15*100</f>
        <v>60.80262700302431</v>
      </c>
      <c r="M137" s="14">
        <f aca="true" t="shared" si="20" ref="M137:M200">$C$10*I137/$C$15*1000</f>
        <v>517.4412411289713</v>
      </c>
    </row>
    <row r="138" spans="5:13" ht="11.25">
      <c r="E138" s="13">
        <v>645</v>
      </c>
      <c r="F138" s="13">
        <f t="shared" si="14"/>
        <v>5160</v>
      </c>
      <c r="G138" s="14">
        <f t="shared" si="15"/>
        <v>18068.911618804665</v>
      </c>
      <c r="H138" s="15">
        <f t="shared" si="16"/>
        <v>4.530988928069583</v>
      </c>
      <c r="I138" s="15">
        <f t="shared" si="17"/>
        <v>1.9279763474408238</v>
      </c>
      <c r="J138" s="16">
        <f t="shared" si="18"/>
        <v>89.9515407079742</v>
      </c>
      <c r="K138" s="7"/>
      <c r="L138" s="14">
        <f t="shared" si="19"/>
        <v>61.229580109048406</v>
      </c>
      <c r="M138" s="14">
        <f t="shared" si="20"/>
        <v>521.0746884975199</v>
      </c>
    </row>
    <row r="139" spans="5:13" ht="11.25">
      <c r="E139" s="13">
        <v>650</v>
      </c>
      <c r="F139" s="13">
        <f t="shared" si="14"/>
        <v>5200</v>
      </c>
      <c r="G139" s="14">
        <f t="shared" si="15"/>
        <v>18208.980701120978</v>
      </c>
      <c r="H139" s="15">
        <f t="shared" si="16"/>
        <v>4.562583457915368</v>
      </c>
      <c r="I139" s="15">
        <f t="shared" si="17"/>
        <v>1.9414201027044544</v>
      </c>
      <c r="J139" s="16">
        <f t="shared" si="18"/>
        <v>90.02112329203746</v>
      </c>
      <c r="K139" s="7"/>
      <c r="L139" s="14">
        <f t="shared" si="19"/>
        <v>61.65653321507254</v>
      </c>
      <c r="M139" s="14">
        <f t="shared" si="20"/>
        <v>524.7081358660688</v>
      </c>
    </row>
    <row r="140" spans="5:13" ht="11.25">
      <c r="E140" s="13">
        <v>655</v>
      </c>
      <c r="F140" s="13">
        <f t="shared" si="14"/>
        <v>5240</v>
      </c>
      <c r="G140" s="14">
        <f t="shared" si="15"/>
        <v>18349.049783437298</v>
      </c>
      <c r="H140" s="15">
        <f t="shared" si="16"/>
        <v>4.594177987761155</v>
      </c>
      <c r="I140" s="15">
        <f t="shared" si="17"/>
        <v>1.9548638579680857</v>
      </c>
      <c r="J140" s="16">
        <f t="shared" si="18"/>
        <v>90.08974882609755</v>
      </c>
      <c r="K140" s="7"/>
      <c r="L140" s="14">
        <f t="shared" si="19"/>
        <v>62.08348632109668</v>
      </c>
      <c r="M140" s="14">
        <f t="shared" si="20"/>
        <v>528.3415832346178</v>
      </c>
    </row>
    <row r="141" spans="5:13" ht="11.25">
      <c r="E141" s="13">
        <v>660</v>
      </c>
      <c r="F141" s="13">
        <f t="shared" si="14"/>
        <v>5280</v>
      </c>
      <c r="G141" s="14">
        <f t="shared" si="15"/>
        <v>18489.11886575361</v>
      </c>
      <c r="H141" s="15">
        <f t="shared" si="16"/>
        <v>4.62577251760694</v>
      </c>
      <c r="I141" s="15">
        <f t="shared" si="17"/>
        <v>1.968307613231716</v>
      </c>
      <c r="J141" s="16">
        <f t="shared" si="18"/>
        <v>90.15743692042153</v>
      </c>
      <c r="K141" s="7"/>
      <c r="L141" s="14">
        <f t="shared" si="19"/>
        <v>62.510439427120815</v>
      </c>
      <c r="M141" s="14">
        <f t="shared" si="20"/>
        <v>531.9750306031665</v>
      </c>
    </row>
    <row r="142" spans="5:13" ht="11.25">
      <c r="E142" s="13">
        <v>665</v>
      </c>
      <c r="F142" s="13">
        <f t="shared" si="14"/>
        <v>5320</v>
      </c>
      <c r="G142" s="14">
        <f t="shared" si="15"/>
        <v>18629.187948069928</v>
      </c>
      <c r="H142" s="15">
        <f t="shared" si="16"/>
        <v>4.657367047452725</v>
      </c>
      <c r="I142" s="15">
        <f t="shared" si="17"/>
        <v>1.9817513684953467</v>
      </c>
      <c r="J142" s="16">
        <f t="shared" si="18"/>
        <v>90.22420665314999</v>
      </c>
      <c r="K142" s="7"/>
      <c r="L142" s="14">
        <f t="shared" si="19"/>
        <v>62.93739253314493</v>
      </c>
      <c r="M142" s="14">
        <f t="shared" si="20"/>
        <v>535.6084779717153</v>
      </c>
    </row>
    <row r="143" spans="5:13" ht="11.25">
      <c r="E143" s="13">
        <v>670</v>
      </c>
      <c r="F143" s="13">
        <f t="shared" si="14"/>
        <v>5360</v>
      </c>
      <c r="G143" s="14">
        <f t="shared" si="15"/>
        <v>18769.257030386245</v>
      </c>
      <c r="H143" s="15">
        <f t="shared" si="16"/>
        <v>4.68896157729851</v>
      </c>
      <c r="I143" s="15">
        <f t="shared" si="17"/>
        <v>1.9951951237589771</v>
      </c>
      <c r="J143" s="16">
        <f t="shared" si="18"/>
        <v>90.29007658822445</v>
      </c>
      <c r="K143" s="7"/>
      <c r="L143" s="14">
        <f t="shared" si="19"/>
        <v>63.36434563916905</v>
      </c>
      <c r="M143" s="14">
        <f t="shared" si="20"/>
        <v>539.2419253402641</v>
      </c>
    </row>
    <row r="144" spans="5:13" ht="11.25">
      <c r="E144" s="13">
        <v>675</v>
      </c>
      <c r="F144" s="13">
        <f t="shared" si="14"/>
        <v>5400</v>
      </c>
      <c r="G144" s="14">
        <f t="shared" si="15"/>
        <v>18909.326112702558</v>
      </c>
      <c r="H144" s="15">
        <f t="shared" si="16"/>
        <v>4.720556107144295</v>
      </c>
      <c r="I144" s="15">
        <f t="shared" si="17"/>
        <v>2.0086388790226075</v>
      </c>
      <c r="J144" s="16">
        <f t="shared" si="18"/>
        <v>90.35506479259497</v>
      </c>
      <c r="K144" s="7"/>
      <c r="L144" s="14">
        <f t="shared" si="19"/>
        <v>63.79129874519318</v>
      </c>
      <c r="M144" s="14">
        <f t="shared" si="20"/>
        <v>542.8753727088128</v>
      </c>
    </row>
    <row r="145" spans="5:13" ht="11.25">
      <c r="E145" s="13">
        <v>680</v>
      </c>
      <c r="F145" s="13">
        <f t="shared" si="14"/>
        <v>5440</v>
      </c>
      <c r="G145" s="14">
        <f t="shared" si="15"/>
        <v>19049.395195018875</v>
      </c>
      <c r="H145" s="15">
        <f t="shared" si="16"/>
        <v>4.752150636990082</v>
      </c>
      <c r="I145" s="15">
        <f t="shared" si="17"/>
        <v>2.022082634286239</v>
      </c>
      <c r="J145" s="16">
        <f t="shared" si="18"/>
        <v>90.41918885274136</v>
      </c>
      <c r="K145" s="7"/>
      <c r="L145" s="14">
        <f t="shared" si="19"/>
        <v>64.21825185121732</v>
      </c>
      <c r="M145" s="14">
        <f t="shared" si="20"/>
        <v>546.5088200773617</v>
      </c>
    </row>
    <row r="146" spans="5:13" ht="11.25">
      <c r="E146" s="13">
        <v>685</v>
      </c>
      <c r="F146" s="13">
        <f t="shared" si="14"/>
        <v>5480</v>
      </c>
      <c r="G146" s="14">
        <f t="shared" si="15"/>
        <v>19189.464277335188</v>
      </c>
      <c r="H146" s="15">
        <f t="shared" si="16"/>
        <v>4.783745166835866</v>
      </c>
      <c r="I146" s="15">
        <f t="shared" si="17"/>
        <v>2.0355263895498688</v>
      </c>
      <c r="J146" s="16">
        <f t="shared" si="18"/>
        <v>90.48246589053957</v>
      </c>
      <c r="K146" s="7"/>
      <c r="L146" s="14">
        <f t="shared" si="19"/>
        <v>64.64520495724142</v>
      </c>
      <c r="M146" s="14">
        <f t="shared" si="20"/>
        <v>550.1422674459104</v>
      </c>
    </row>
    <row r="147" spans="5:13" ht="11.25">
      <c r="E147" s="13">
        <v>690</v>
      </c>
      <c r="F147" s="13">
        <f t="shared" si="14"/>
        <v>5520</v>
      </c>
      <c r="G147" s="14">
        <f t="shared" si="15"/>
        <v>19329.533359651505</v>
      </c>
      <c r="H147" s="15">
        <f t="shared" si="16"/>
        <v>4.815339696681653</v>
      </c>
      <c r="I147" s="15">
        <f t="shared" si="17"/>
        <v>2.0489701448135</v>
      </c>
      <c r="J147" s="16">
        <f t="shared" si="18"/>
        <v>90.54491257850363</v>
      </c>
      <c r="K147" s="7"/>
      <c r="L147" s="14">
        <f t="shared" si="19"/>
        <v>65.07215806326558</v>
      </c>
      <c r="M147" s="14">
        <f t="shared" si="20"/>
        <v>553.7757148144594</v>
      </c>
    </row>
    <row r="148" spans="5:13" ht="11.25">
      <c r="E148" s="13">
        <v>695</v>
      </c>
      <c r="F148" s="13">
        <f t="shared" si="14"/>
        <v>5560</v>
      </c>
      <c r="G148" s="14">
        <f t="shared" si="15"/>
        <v>19469.60244196782</v>
      </c>
      <c r="H148" s="15">
        <f t="shared" si="16"/>
        <v>4.846934226527438</v>
      </c>
      <c r="I148" s="15">
        <f t="shared" si="17"/>
        <v>2.0624139000771304</v>
      </c>
      <c r="J148" s="16">
        <f t="shared" si="18"/>
        <v>90.60654515443133</v>
      </c>
      <c r="K148" s="7"/>
      <c r="L148" s="14">
        <f t="shared" si="19"/>
        <v>65.49911116928969</v>
      </c>
      <c r="M148" s="14">
        <f t="shared" si="20"/>
        <v>557.4091621830082</v>
      </c>
    </row>
    <row r="149" spans="5:13" ht="11.25">
      <c r="E149" s="13">
        <v>700</v>
      </c>
      <c r="F149" s="13">
        <f t="shared" si="14"/>
        <v>5600</v>
      </c>
      <c r="G149" s="14">
        <f t="shared" si="15"/>
        <v>19609.671524284135</v>
      </c>
      <c r="H149" s="15">
        <f t="shared" si="16"/>
        <v>4.878528756373223</v>
      </c>
      <c r="I149" s="15">
        <f t="shared" si="17"/>
        <v>2.075857655340761</v>
      </c>
      <c r="J149" s="16">
        <f t="shared" si="18"/>
        <v>90.66737943548084</v>
      </c>
      <c r="K149" s="7"/>
      <c r="L149" s="14">
        <f t="shared" si="19"/>
        <v>65.92606427531382</v>
      </c>
      <c r="M149" s="14">
        <f t="shared" si="20"/>
        <v>561.0426095515569</v>
      </c>
    </row>
    <row r="150" spans="5:13" ht="11.25">
      <c r="E150" s="13">
        <v>705</v>
      </c>
      <c r="F150" s="13">
        <f t="shared" si="14"/>
        <v>5640</v>
      </c>
      <c r="G150" s="14">
        <f t="shared" si="15"/>
        <v>19749.740606600448</v>
      </c>
      <c r="H150" s="15">
        <f t="shared" si="16"/>
        <v>4.910123286219008</v>
      </c>
      <c r="I150" s="15">
        <f t="shared" si="17"/>
        <v>2.0893014106043912</v>
      </c>
      <c r="J150" s="16">
        <f t="shared" si="18"/>
        <v>90.72743083170396</v>
      </c>
      <c r="K150" s="7"/>
      <c r="L150" s="14">
        <f t="shared" si="19"/>
        <v>66.35301738133793</v>
      </c>
      <c r="M150" s="14">
        <f t="shared" si="20"/>
        <v>564.6760569201057</v>
      </c>
    </row>
    <row r="151" spans="5:13" ht="11.25">
      <c r="E151" s="13">
        <v>710</v>
      </c>
      <c r="F151" s="13">
        <f t="shared" si="14"/>
        <v>5680</v>
      </c>
      <c r="G151" s="14">
        <f t="shared" si="15"/>
        <v>19889.809688916765</v>
      </c>
      <c r="H151" s="15">
        <f t="shared" si="16"/>
        <v>4.941717816064793</v>
      </c>
      <c r="I151" s="15">
        <f t="shared" si="17"/>
        <v>2.1027451658680216</v>
      </c>
      <c r="J151" s="16">
        <f t="shared" si="18"/>
        <v>90.78671435906006</v>
      </c>
      <c r="K151" s="7"/>
      <c r="L151" s="14">
        <f t="shared" si="19"/>
        <v>66.77997048736208</v>
      </c>
      <c r="M151" s="14">
        <f t="shared" si="20"/>
        <v>568.3095042886545</v>
      </c>
    </row>
    <row r="152" spans="5:13" ht="11.25">
      <c r="E152" s="13">
        <v>715</v>
      </c>
      <c r="F152" s="13">
        <f t="shared" si="14"/>
        <v>5720</v>
      </c>
      <c r="G152" s="14">
        <f t="shared" si="15"/>
        <v>20029.878771233078</v>
      </c>
      <c r="H152" s="15">
        <f t="shared" si="16"/>
        <v>4.973312345910578</v>
      </c>
      <c r="I152" s="15">
        <f t="shared" si="17"/>
        <v>2.1161889211316525</v>
      </c>
      <c r="J152" s="16">
        <f t="shared" si="18"/>
        <v>90.84524465193414</v>
      </c>
      <c r="K152" s="7"/>
      <c r="L152" s="14">
        <f t="shared" si="19"/>
        <v>67.2069235933862</v>
      </c>
      <c r="M152" s="14">
        <f t="shared" si="20"/>
        <v>571.9429516572034</v>
      </c>
    </row>
    <row r="153" spans="5:13" ht="11.25">
      <c r="E153" s="13">
        <v>720</v>
      </c>
      <c r="F153" s="13">
        <f t="shared" si="14"/>
        <v>5760</v>
      </c>
      <c r="G153" s="14">
        <f t="shared" si="15"/>
        <v>20169.947853549394</v>
      </c>
      <c r="H153" s="15">
        <f t="shared" si="16"/>
        <v>5.0049068757563635</v>
      </c>
      <c r="I153" s="15">
        <f t="shared" si="17"/>
        <v>2.129632676395283</v>
      </c>
      <c r="J153" s="16">
        <f t="shared" si="18"/>
        <v>90.90303597518061</v>
      </c>
      <c r="K153" s="7"/>
      <c r="L153" s="14">
        <f t="shared" si="19"/>
        <v>67.63387669941031</v>
      </c>
      <c r="M153" s="14">
        <f t="shared" si="20"/>
        <v>575.576399025752</v>
      </c>
    </row>
    <row r="154" spans="5:13" ht="11.25">
      <c r="E154" s="13">
        <v>725</v>
      </c>
      <c r="F154" s="13">
        <f t="shared" si="14"/>
        <v>5800</v>
      </c>
      <c r="G154" s="14">
        <f t="shared" si="15"/>
        <v>20310.01693586571</v>
      </c>
      <c r="H154" s="15">
        <f t="shared" si="16"/>
        <v>5.03650140560215</v>
      </c>
      <c r="I154" s="15">
        <f t="shared" si="17"/>
        <v>2.143076431658914</v>
      </c>
      <c r="J154" s="16">
        <f t="shared" si="18"/>
        <v>90.96010223571388</v>
      </c>
      <c r="K154" s="7"/>
      <c r="L154" s="14">
        <f t="shared" si="19"/>
        <v>68.06082980543447</v>
      </c>
      <c r="M154" s="14">
        <f t="shared" si="20"/>
        <v>579.209846394301</v>
      </c>
    </row>
    <row r="155" spans="5:13" ht="11.25">
      <c r="E155" s="13">
        <v>730</v>
      </c>
      <c r="F155" s="13">
        <f t="shared" si="14"/>
        <v>5840</v>
      </c>
      <c r="G155" s="14">
        <f t="shared" si="15"/>
        <v>20450.086018182024</v>
      </c>
      <c r="H155" s="15">
        <f t="shared" si="16"/>
        <v>5.068095935447936</v>
      </c>
      <c r="I155" s="15">
        <f t="shared" si="17"/>
        <v>2.1565201869225445</v>
      </c>
      <c r="J155" s="16">
        <f t="shared" si="18"/>
        <v>91.01645699366526</v>
      </c>
      <c r="K155" s="7"/>
      <c r="L155" s="14">
        <f t="shared" si="19"/>
        <v>68.48778291145858</v>
      </c>
      <c r="M155" s="14">
        <f t="shared" si="20"/>
        <v>582.8432937628498</v>
      </c>
    </row>
    <row r="156" spans="5:13" ht="11.25">
      <c r="E156" s="13">
        <v>735</v>
      </c>
      <c r="F156" s="13">
        <f t="shared" si="14"/>
        <v>5880</v>
      </c>
      <c r="G156" s="14">
        <f t="shared" si="15"/>
        <v>20590.15510049834</v>
      </c>
      <c r="H156" s="15">
        <f t="shared" si="16"/>
        <v>5.099690465293721</v>
      </c>
      <c r="I156" s="15">
        <f t="shared" si="17"/>
        <v>2.169963942186175</v>
      </c>
      <c r="J156" s="16">
        <f t="shared" si="18"/>
        <v>91.07211347312537</v>
      </c>
      <c r="K156" s="7"/>
      <c r="L156" s="14">
        <f t="shared" si="19"/>
        <v>68.91473601748271</v>
      </c>
      <c r="M156" s="14">
        <f t="shared" si="20"/>
        <v>586.4767411313986</v>
      </c>
    </row>
    <row r="157" spans="5:13" ht="11.25">
      <c r="E157" s="13">
        <v>740</v>
      </c>
      <c r="F157" s="13">
        <f t="shared" si="14"/>
        <v>5920</v>
      </c>
      <c r="G157" s="14">
        <f t="shared" si="15"/>
        <v>20730.224182814658</v>
      </c>
      <c r="H157" s="15">
        <f t="shared" si="16"/>
        <v>5.131284995139506</v>
      </c>
      <c r="I157" s="15">
        <f t="shared" si="17"/>
        <v>2.1834076974498053</v>
      </c>
      <c r="J157" s="16">
        <f t="shared" si="18"/>
        <v>91.12708457248944</v>
      </c>
      <c r="K157" s="7"/>
      <c r="L157" s="14">
        <f t="shared" si="19"/>
        <v>69.34168912350684</v>
      </c>
      <c r="M157" s="14">
        <f t="shared" si="20"/>
        <v>590.1101884999473</v>
      </c>
    </row>
    <row r="158" spans="5:13" ht="11.25">
      <c r="E158" s="13">
        <v>745</v>
      </c>
      <c r="F158" s="13">
        <f t="shared" si="14"/>
        <v>5960</v>
      </c>
      <c r="G158" s="14">
        <f t="shared" si="15"/>
        <v>20870.29326513097</v>
      </c>
      <c r="H158" s="15">
        <f t="shared" si="16"/>
        <v>5.162879524985291</v>
      </c>
      <c r="I158" s="15">
        <f t="shared" si="17"/>
        <v>2.196851452713436</v>
      </c>
      <c r="J158" s="16">
        <f t="shared" si="18"/>
        <v>91.18138287442285</v>
      </c>
      <c r="K158" s="7"/>
      <c r="L158" s="14">
        <f t="shared" si="19"/>
        <v>69.76864222953095</v>
      </c>
      <c r="M158" s="14">
        <f t="shared" si="20"/>
        <v>593.7436358684962</v>
      </c>
    </row>
    <row r="159" spans="5:13" ht="11.25">
      <c r="E159" s="13">
        <v>750</v>
      </c>
      <c r="F159" s="13">
        <f t="shared" si="14"/>
        <v>6000</v>
      </c>
      <c r="G159" s="14">
        <f t="shared" si="15"/>
        <v>21010.362347447288</v>
      </c>
      <c r="H159" s="15">
        <f t="shared" si="16"/>
        <v>5.194474054831076</v>
      </c>
      <c r="I159" s="15">
        <f t="shared" si="17"/>
        <v>2.2102952079770666</v>
      </c>
      <c r="J159" s="16">
        <f t="shared" si="18"/>
        <v>91.23502065546317</v>
      </c>
      <c r="K159" s="7"/>
      <c r="L159" s="14">
        <f t="shared" si="19"/>
        <v>70.19559533555508</v>
      </c>
      <c r="M159" s="14">
        <f t="shared" si="20"/>
        <v>597.377083237045</v>
      </c>
    </row>
    <row r="160" spans="5:13" ht="11.25">
      <c r="E160" s="13">
        <v>755</v>
      </c>
      <c r="F160" s="13">
        <f t="shared" si="14"/>
        <v>6040</v>
      </c>
      <c r="G160" s="14">
        <f t="shared" si="15"/>
        <v>21150.4314297636</v>
      </c>
      <c r="H160" s="15">
        <f t="shared" si="16"/>
        <v>5.226068584676861</v>
      </c>
      <c r="I160" s="15">
        <f t="shared" si="17"/>
        <v>2.223738963240697</v>
      </c>
      <c r="J160" s="16">
        <f t="shared" si="18"/>
        <v>91.28800989527349</v>
      </c>
      <c r="K160" s="7"/>
      <c r="L160" s="14">
        <f t="shared" si="19"/>
        <v>70.6225484415792</v>
      </c>
      <c r="M160" s="14">
        <f t="shared" si="20"/>
        <v>601.0105306055938</v>
      </c>
    </row>
    <row r="161" spans="5:13" ht="11.25">
      <c r="E161" s="13">
        <v>760</v>
      </c>
      <c r="F161" s="13">
        <f t="shared" si="14"/>
        <v>6080</v>
      </c>
      <c r="G161" s="14">
        <f t="shared" si="15"/>
        <v>21290.50051207992</v>
      </c>
      <c r="H161" s="15">
        <f t="shared" si="16"/>
        <v>5.257663114522648</v>
      </c>
      <c r="I161" s="15">
        <f t="shared" si="17"/>
        <v>2.2371827185043283</v>
      </c>
      <c r="J161" s="16">
        <f t="shared" si="18"/>
        <v>91.34036228556258</v>
      </c>
      <c r="K161" s="7"/>
      <c r="L161" s="14">
        <f t="shared" si="19"/>
        <v>71.04950154760336</v>
      </c>
      <c r="M161" s="14">
        <f t="shared" si="20"/>
        <v>604.6439779741427</v>
      </c>
    </row>
    <row r="162" spans="5:13" ht="11.25">
      <c r="E162" s="13">
        <v>765</v>
      </c>
      <c r="F162" s="13">
        <f t="shared" si="14"/>
        <v>6120</v>
      </c>
      <c r="G162" s="14">
        <f t="shared" si="15"/>
        <v>21430.56959439623</v>
      </c>
      <c r="H162" s="15">
        <f t="shared" si="16"/>
        <v>5.289257644368433</v>
      </c>
      <c r="I162" s="15">
        <f t="shared" si="17"/>
        <v>2.2506264737679587</v>
      </c>
      <c r="J162" s="16">
        <f t="shared" si="18"/>
        <v>91.39208923868496</v>
      </c>
      <c r="K162" s="7"/>
      <c r="L162" s="14">
        <f t="shared" si="19"/>
        <v>71.47645465362747</v>
      </c>
      <c r="M162" s="14">
        <f t="shared" si="20"/>
        <v>608.2774253426915</v>
      </c>
    </row>
    <row r="163" spans="5:13" ht="11.25">
      <c r="E163" s="13">
        <v>770</v>
      </c>
      <c r="F163" s="13">
        <f t="shared" si="14"/>
        <v>6160</v>
      </c>
      <c r="G163" s="14">
        <f t="shared" si="15"/>
        <v>21570.638676712544</v>
      </c>
      <c r="H163" s="15">
        <f t="shared" si="16"/>
        <v>5.320852174214217</v>
      </c>
      <c r="I163" s="15">
        <f t="shared" si="17"/>
        <v>2.2640702290315886</v>
      </c>
      <c r="J163" s="16">
        <f t="shared" si="18"/>
        <v>91.4432018959349</v>
      </c>
      <c r="K163" s="7"/>
      <c r="L163" s="14">
        <f t="shared" si="19"/>
        <v>71.90340775965157</v>
      </c>
      <c r="M163" s="14">
        <f t="shared" si="20"/>
        <v>611.9108727112401</v>
      </c>
    </row>
    <row r="164" spans="5:13" ht="11.25">
      <c r="E164" s="13">
        <v>775</v>
      </c>
      <c r="F164" s="13">
        <f t="shared" si="14"/>
        <v>6200</v>
      </c>
      <c r="G164" s="14">
        <f t="shared" si="15"/>
        <v>21710.707759028865</v>
      </c>
      <c r="H164" s="15">
        <f t="shared" si="16"/>
        <v>5.352446704060004</v>
      </c>
      <c r="I164" s="15">
        <f t="shared" si="17"/>
        <v>2.27751398429522</v>
      </c>
      <c r="J164" s="16">
        <f t="shared" si="18"/>
        <v>91.49371113554642</v>
      </c>
      <c r="K164" s="7"/>
      <c r="L164" s="14">
        <f t="shared" si="19"/>
        <v>72.33036086567573</v>
      </c>
      <c r="M164" s="14">
        <f t="shared" si="20"/>
        <v>615.5443200797891</v>
      </c>
    </row>
    <row r="165" spans="5:13" ht="11.25">
      <c r="E165" s="13">
        <v>780</v>
      </c>
      <c r="F165" s="13">
        <f t="shared" si="14"/>
        <v>6240</v>
      </c>
      <c r="G165" s="14">
        <f t="shared" si="15"/>
        <v>21850.776841345178</v>
      </c>
      <c r="H165" s="15">
        <f t="shared" si="16"/>
        <v>5.384041233905789</v>
      </c>
      <c r="I165" s="15">
        <f t="shared" si="17"/>
        <v>2.2909577395588503</v>
      </c>
      <c r="J165" s="16">
        <f t="shared" si="18"/>
        <v>91.54362758041174</v>
      </c>
      <c r="K165" s="7"/>
      <c r="L165" s="14">
        <f t="shared" si="19"/>
        <v>72.75731397169984</v>
      </c>
      <c r="M165" s="14">
        <f t="shared" si="20"/>
        <v>619.1777674483378</v>
      </c>
    </row>
    <row r="166" spans="5:13" ht="11.25">
      <c r="E166" s="13">
        <v>785</v>
      </c>
      <c r="F166" s="13">
        <f t="shared" si="14"/>
        <v>6280</v>
      </c>
      <c r="G166" s="14">
        <f t="shared" si="15"/>
        <v>21990.84592366149</v>
      </c>
      <c r="H166" s="15">
        <f t="shared" si="16"/>
        <v>5.415635763751574</v>
      </c>
      <c r="I166" s="15">
        <f t="shared" si="17"/>
        <v>2.3044014948224807</v>
      </c>
      <c r="J166" s="16">
        <f t="shared" si="18"/>
        <v>91.59296160552954</v>
      </c>
      <c r="K166" s="7"/>
      <c r="L166" s="14">
        <f t="shared" si="19"/>
        <v>73.18426707772396</v>
      </c>
      <c r="M166" s="14">
        <f t="shared" si="20"/>
        <v>622.8112148168866</v>
      </c>
    </row>
    <row r="167" spans="5:13" ht="11.25">
      <c r="E167" s="13">
        <v>790</v>
      </c>
      <c r="F167" s="13">
        <f t="shared" si="14"/>
        <v>6320</v>
      </c>
      <c r="G167" s="14">
        <f t="shared" si="15"/>
        <v>22130.91500597781</v>
      </c>
      <c r="H167" s="15">
        <f t="shared" si="16"/>
        <v>5.447230293597361</v>
      </c>
      <c r="I167" s="15">
        <f t="shared" si="17"/>
        <v>2.317845250086112</v>
      </c>
      <c r="J167" s="16">
        <f t="shared" si="18"/>
        <v>91.64172334519401</v>
      </c>
      <c r="K167" s="7"/>
      <c r="L167" s="14">
        <f t="shared" si="19"/>
        <v>73.61122018374812</v>
      </c>
      <c r="M167" s="14">
        <f t="shared" si="20"/>
        <v>626.4446621854356</v>
      </c>
    </row>
    <row r="168" spans="5:13" ht="11.25">
      <c r="E168" s="13">
        <v>795</v>
      </c>
      <c r="F168" s="13">
        <f t="shared" si="14"/>
        <v>6360</v>
      </c>
      <c r="G168" s="14">
        <f t="shared" si="15"/>
        <v>22270.984088294124</v>
      </c>
      <c r="H168" s="15">
        <f t="shared" si="16"/>
        <v>5.478824823443146</v>
      </c>
      <c r="I168" s="15">
        <f t="shared" si="17"/>
        <v>2.3312890053497424</v>
      </c>
      <c r="J168" s="16">
        <f t="shared" si="18"/>
        <v>91.68992269993512</v>
      </c>
      <c r="K168" s="7"/>
      <c r="L168" s="14">
        <f t="shared" si="19"/>
        <v>74.03817328977223</v>
      </c>
      <c r="M168" s="14">
        <f t="shared" si="20"/>
        <v>630.0781095539844</v>
      </c>
    </row>
    <row r="169" spans="5:13" ht="11.25">
      <c r="E169" s="13">
        <v>800</v>
      </c>
      <c r="F169" s="13">
        <f t="shared" si="14"/>
        <v>6400</v>
      </c>
      <c r="G169" s="14">
        <f t="shared" si="15"/>
        <v>22411.053170610438</v>
      </c>
      <c r="H169" s="15">
        <f t="shared" si="16"/>
        <v>5.510419353288929</v>
      </c>
      <c r="I169" s="15">
        <f t="shared" si="17"/>
        <v>2.3447327606133723</v>
      </c>
      <c r="J169" s="16">
        <f t="shared" si="18"/>
        <v>91.73756934322026</v>
      </c>
      <c r="K169" s="7"/>
      <c r="L169" s="14">
        <f t="shared" si="19"/>
        <v>74.46512639579635</v>
      </c>
      <c r="M169" s="14">
        <f t="shared" si="20"/>
        <v>633.711556922533</v>
      </c>
    </row>
    <row r="170" spans="5:13" ht="11.25">
      <c r="E170" s="13">
        <v>805</v>
      </c>
      <c r="F170" s="13">
        <f t="shared" si="14"/>
        <v>6440</v>
      </c>
      <c r="G170" s="14">
        <f t="shared" si="15"/>
        <v>22551.122252926754</v>
      </c>
      <c r="H170" s="15">
        <f t="shared" si="16"/>
        <v>5.542013883134716</v>
      </c>
      <c r="I170" s="15">
        <f t="shared" si="17"/>
        <v>2.3581765158770036</v>
      </c>
      <c r="J170" s="16">
        <f t="shared" si="18"/>
        <v>91.78467272792645</v>
      </c>
      <c r="K170" s="7"/>
      <c r="L170" s="14">
        <f t="shared" si="19"/>
        <v>74.89207950182049</v>
      </c>
      <c r="M170" s="14">
        <f t="shared" si="20"/>
        <v>637.345004291082</v>
      </c>
    </row>
    <row r="171" spans="5:13" ht="11.25">
      <c r="E171" s="13">
        <v>810</v>
      </c>
      <c r="F171" s="13">
        <f t="shared" si="14"/>
        <v>6480</v>
      </c>
      <c r="G171" s="14">
        <f t="shared" si="15"/>
        <v>22691.19133524307</v>
      </c>
      <c r="H171" s="15">
        <f t="shared" si="16"/>
        <v>5.5736084129805015</v>
      </c>
      <c r="I171" s="15">
        <f t="shared" si="17"/>
        <v>2.371620271140634</v>
      </c>
      <c r="J171" s="16">
        <f t="shared" si="18"/>
        <v>91.8312420925926</v>
      </c>
      <c r="K171" s="7"/>
      <c r="L171" s="14">
        <f t="shared" si="19"/>
        <v>75.31903260784462</v>
      </c>
      <c r="M171" s="14">
        <f t="shared" si="20"/>
        <v>640.9784516596308</v>
      </c>
    </row>
    <row r="172" spans="5:13" ht="11.25">
      <c r="E172" s="13">
        <v>815</v>
      </c>
      <c r="F172" s="13">
        <f t="shared" si="14"/>
        <v>6520</v>
      </c>
      <c r="G172" s="14">
        <f t="shared" si="15"/>
        <v>22831.260417559388</v>
      </c>
      <c r="H172" s="15">
        <f t="shared" si="16"/>
        <v>5.605202942826287</v>
      </c>
      <c r="I172" s="15">
        <f t="shared" si="17"/>
        <v>2.3850640264042644</v>
      </c>
      <c r="J172" s="16">
        <f t="shared" si="18"/>
        <v>91.87728646746022</v>
      </c>
      <c r="K172" s="7"/>
      <c r="L172" s="14">
        <f t="shared" si="19"/>
        <v>75.74598571386873</v>
      </c>
      <c r="M172" s="14">
        <f t="shared" si="20"/>
        <v>644.6118990281796</v>
      </c>
    </row>
    <row r="173" spans="5:13" ht="11.25">
      <c r="E173" s="13">
        <v>820</v>
      </c>
      <c r="F173" s="13">
        <f t="shared" si="14"/>
        <v>6560</v>
      </c>
      <c r="G173" s="14">
        <f t="shared" si="15"/>
        <v>22971.3294998757</v>
      </c>
      <c r="H173" s="15">
        <f t="shared" si="16"/>
        <v>5.636797472672072</v>
      </c>
      <c r="I173" s="15">
        <f t="shared" si="17"/>
        <v>2.398507781667895</v>
      </c>
      <c r="J173" s="16">
        <f t="shared" si="18"/>
        <v>91.922814680311</v>
      </c>
      <c r="K173" s="7"/>
      <c r="L173" s="14">
        <f t="shared" si="19"/>
        <v>76.17293881989285</v>
      </c>
      <c r="M173" s="14">
        <f t="shared" si="20"/>
        <v>648.2453463967282</v>
      </c>
    </row>
    <row r="174" spans="5:13" ht="11.25">
      <c r="E174" s="13">
        <v>825</v>
      </c>
      <c r="F174" s="13">
        <f t="shared" si="14"/>
        <v>6600</v>
      </c>
      <c r="G174" s="14">
        <f t="shared" si="15"/>
        <v>23111.398582192014</v>
      </c>
      <c r="H174" s="15">
        <f t="shared" si="16"/>
        <v>5.668392002517857</v>
      </c>
      <c r="I174" s="15">
        <f t="shared" si="17"/>
        <v>2.4119515369315256</v>
      </c>
      <c r="J174" s="16">
        <f t="shared" si="18"/>
        <v>91.96783536210921</v>
      </c>
      <c r="K174" s="7"/>
      <c r="L174" s="14">
        <f t="shared" si="19"/>
        <v>76.59989192591698</v>
      </c>
      <c r="M174" s="14">
        <f t="shared" si="20"/>
        <v>651.8787937652771</v>
      </c>
    </row>
    <row r="175" spans="5:13" ht="11.25">
      <c r="E175" s="13">
        <v>830</v>
      </c>
      <c r="F175" s="13">
        <f t="shared" si="14"/>
        <v>6640</v>
      </c>
      <c r="G175" s="14">
        <f t="shared" si="15"/>
        <v>23251.46766450833</v>
      </c>
      <c r="H175" s="15">
        <f t="shared" si="16"/>
        <v>5.699986532363644</v>
      </c>
      <c r="I175" s="15">
        <f t="shared" si="17"/>
        <v>2.425395292195157</v>
      </c>
      <c r="J175" s="16">
        <f t="shared" si="18"/>
        <v>92.01235695245636</v>
      </c>
      <c r="K175" s="7"/>
      <c r="L175" s="14">
        <f t="shared" si="19"/>
        <v>77.02684503194112</v>
      </c>
      <c r="M175" s="14">
        <f t="shared" si="20"/>
        <v>655.5122411338261</v>
      </c>
    </row>
    <row r="176" spans="5:13" ht="11.25">
      <c r="E176" s="13">
        <v>835</v>
      </c>
      <c r="F176" s="13">
        <f t="shared" si="14"/>
        <v>6680</v>
      </c>
      <c r="G176" s="14">
        <f t="shared" si="15"/>
        <v>23391.536746824644</v>
      </c>
      <c r="H176" s="15">
        <f t="shared" si="16"/>
        <v>5.731581062209427</v>
      </c>
      <c r="I176" s="15">
        <f t="shared" si="17"/>
        <v>2.4388390474587864</v>
      </c>
      <c r="J176" s="16">
        <f t="shared" si="18"/>
        <v>92.0563877048655</v>
      </c>
      <c r="K176" s="7"/>
      <c r="L176" s="14">
        <f t="shared" si="19"/>
        <v>77.45379813796522</v>
      </c>
      <c r="M176" s="14">
        <f t="shared" si="20"/>
        <v>659.1456885023747</v>
      </c>
    </row>
    <row r="177" spans="5:13" ht="11.25">
      <c r="E177" s="13">
        <v>840</v>
      </c>
      <c r="F177" s="13">
        <f t="shared" si="14"/>
        <v>6720</v>
      </c>
      <c r="G177" s="14">
        <f t="shared" si="15"/>
        <v>23531.60582914096</v>
      </c>
      <c r="H177" s="15">
        <f t="shared" si="16"/>
        <v>5.763175592055214</v>
      </c>
      <c r="I177" s="15">
        <f t="shared" si="17"/>
        <v>2.4522828027224177</v>
      </c>
      <c r="J177" s="16">
        <f t="shared" si="18"/>
        <v>92.09993569186211</v>
      </c>
      <c r="K177" s="7"/>
      <c r="L177" s="14">
        <f t="shared" si="19"/>
        <v>77.88075124398938</v>
      </c>
      <c r="M177" s="14">
        <f t="shared" si="20"/>
        <v>662.7791358709236</v>
      </c>
    </row>
    <row r="178" spans="5:13" ht="11.25">
      <c r="E178" s="13">
        <v>845</v>
      </c>
      <c r="F178" s="13">
        <f t="shared" si="14"/>
        <v>6760</v>
      </c>
      <c r="G178" s="14">
        <f t="shared" si="15"/>
        <v>23671.674911457278</v>
      </c>
      <c r="H178" s="15">
        <f t="shared" si="16"/>
        <v>5.794770121900999</v>
      </c>
      <c r="I178" s="15">
        <f t="shared" si="17"/>
        <v>2.465726557986048</v>
      </c>
      <c r="J178" s="16">
        <f t="shared" si="18"/>
        <v>92.14300880991794</v>
      </c>
      <c r="K178" s="7"/>
      <c r="L178" s="14">
        <f t="shared" si="19"/>
        <v>78.3077043500135</v>
      </c>
      <c r="M178" s="14">
        <f t="shared" si="20"/>
        <v>666.4125832394724</v>
      </c>
    </row>
    <row r="179" spans="5:13" ht="11.25">
      <c r="E179" s="13">
        <v>850</v>
      </c>
      <c r="F179" s="13">
        <f t="shared" si="14"/>
        <v>6800</v>
      </c>
      <c r="G179" s="14">
        <f t="shared" si="15"/>
        <v>23811.74399377359</v>
      </c>
      <c r="H179" s="15">
        <f t="shared" si="16"/>
        <v>5.826364651746784</v>
      </c>
      <c r="I179" s="15">
        <f t="shared" si="17"/>
        <v>2.4791703132496785</v>
      </c>
      <c r="J179" s="16">
        <f t="shared" si="18"/>
        <v>92.18561478422454</v>
      </c>
      <c r="K179" s="7"/>
      <c r="L179" s="14">
        <f t="shared" si="19"/>
        <v>78.73465745603762</v>
      </c>
      <c r="M179" s="14">
        <f t="shared" si="20"/>
        <v>670.0460306080212</v>
      </c>
    </row>
    <row r="180" spans="5:13" ht="11.25">
      <c r="E180" s="13">
        <v>855</v>
      </c>
      <c r="F180" s="13">
        <f t="shared" si="14"/>
        <v>6840</v>
      </c>
      <c r="G180" s="14">
        <f t="shared" si="15"/>
        <v>23951.813076089904</v>
      </c>
      <c r="H180" s="15">
        <f t="shared" si="16"/>
        <v>5.85795918159257</v>
      </c>
      <c r="I180" s="15">
        <f t="shared" si="17"/>
        <v>2.4926140685133094</v>
      </c>
      <c r="J180" s="16">
        <f t="shared" si="18"/>
        <v>92.22776117331206</v>
      </c>
      <c r="K180" s="7"/>
      <c r="L180" s="14">
        <f t="shared" si="19"/>
        <v>79.16161056206175</v>
      </c>
      <c r="M180" s="14">
        <f t="shared" si="20"/>
        <v>673.6794779765701</v>
      </c>
    </row>
    <row r="181" spans="5:13" ht="11.25">
      <c r="E181" s="13">
        <v>860</v>
      </c>
      <c r="F181" s="13">
        <f t="shared" si="14"/>
        <v>6880</v>
      </c>
      <c r="G181" s="14">
        <f t="shared" si="15"/>
        <v>24091.882158406224</v>
      </c>
      <c r="H181" s="15">
        <f t="shared" si="16"/>
        <v>5.8895537114383565</v>
      </c>
      <c r="I181" s="15">
        <f t="shared" si="17"/>
        <v>2.5060578237769406</v>
      </c>
      <c r="J181" s="16">
        <f t="shared" si="18"/>
        <v>92.2694553735197</v>
      </c>
      <c r="K181" s="7"/>
      <c r="L181" s="14">
        <f t="shared" si="19"/>
        <v>79.5885636680859</v>
      </c>
      <c r="M181" s="14">
        <f t="shared" si="20"/>
        <v>677.3129253451191</v>
      </c>
    </row>
    <row r="182" spans="5:13" ht="11.25">
      <c r="E182" s="13">
        <v>865</v>
      </c>
      <c r="F182" s="13">
        <f t="shared" si="14"/>
        <v>6920</v>
      </c>
      <c r="G182" s="14">
        <f t="shared" si="15"/>
        <v>24231.951240722537</v>
      </c>
      <c r="H182" s="15">
        <f t="shared" si="16"/>
        <v>5.92114824128414</v>
      </c>
      <c r="I182" s="15">
        <f t="shared" si="17"/>
        <v>2.51950157904057</v>
      </c>
      <c r="J182" s="16">
        <f t="shared" si="18"/>
        <v>92.31070462332274</v>
      </c>
      <c r="K182" s="7"/>
      <c r="L182" s="14">
        <f t="shared" si="19"/>
        <v>80.01551677411</v>
      </c>
      <c r="M182" s="14">
        <f t="shared" si="20"/>
        <v>680.9463727136675</v>
      </c>
    </row>
    <row r="183" spans="5:13" ht="11.25">
      <c r="E183" s="13">
        <v>870</v>
      </c>
      <c r="F183" s="13">
        <f t="shared" si="14"/>
        <v>6960</v>
      </c>
      <c r="G183" s="14">
        <f t="shared" si="15"/>
        <v>24372.020323038854</v>
      </c>
      <c r="H183" s="15">
        <f t="shared" si="16"/>
        <v>5.952742771129927</v>
      </c>
      <c r="I183" s="15">
        <f t="shared" si="17"/>
        <v>2.5329453343042014</v>
      </c>
      <c r="J183" s="16">
        <f t="shared" si="18"/>
        <v>92.35151600752192</v>
      </c>
      <c r="K183" s="7"/>
      <c r="L183" s="14">
        <f t="shared" si="19"/>
        <v>80.44246988013414</v>
      </c>
      <c r="M183" s="14">
        <f t="shared" si="20"/>
        <v>684.5798200822165</v>
      </c>
    </row>
    <row r="184" spans="5:13" ht="11.25">
      <c r="E184" s="13">
        <v>875</v>
      </c>
      <c r="F184" s="13">
        <f t="shared" si="14"/>
        <v>7000</v>
      </c>
      <c r="G184" s="14">
        <f t="shared" si="15"/>
        <v>24512.08940535517</v>
      </c>
      <c r="H184" s="15">
        <f t="shared" si="16"/>
        <v>5.984337300975712</v>
      </c>
      <c r="I184" s="15">
        <f t="shared" si="17"/>
        <v>2.546389089567832</v>
      </c>
      <c r="J184" s="16">
        <f t="shared" si="18"/>
        <v>92.39189646130014</v>
      </c>
      <c r="K184" s="7"/>
      <c r="L184" s="14">
        <f t="shared" si="19"/>
        <v>80.86942298615827</v>
      </c>
      <c r="M184" s="14">
        <f t="shared" si="20"/>
        <v>688.2132674507653</v>
      </c>
    </row>
    <row r="185" spans="5:13" ht="11.25">
      <c r="E185" s="13">
        <v>880</v>
      </c>
      <c r="F185" s="13">
        <f t="shared" si="14"/>
        <v>7040</v>
      </c>
      <c r="G185" s="14">
        <f t="shared" si="15"/>
        <v>24652.158487671484</v>
      </c>
      <c r="H185" s="15">
        <f t="shared" si="16"/>
        <v>6.015931830821497</v>
      </c>
      <c r="I185" s="15">
        <f t="shared" si="17"/>
        <v>2.5598328448314622</v>
      </c>
      <c r="J185" s="16">
        <f t="shared" si="18"/>
        <v>92.43185277415125</v>
      </c>
      <c r="K185" s="7"/>
      <c r="L185" s="14">
        <f t="shared" si="19"/>
        <v>81.29637609218238</v>
      </c>
      <c r="M185" s="14">
        <f t="shared" si="20"/>
        <v>691.846714819314</v>
      </c>
    </row>
    <row r="186" spans="5:13" ht="11.25">
      <c r="E186" s="13">
        <v>885</v>
      </c>
      <c r="F186" s="13">
        <f t="shared" si="14"/>
        <v>7080</v>
      </c>
      <c r="G186" s="14">
        <f t="shared" si="15"/>
        <v>24792.227569987797</v>
      </c>
      <c r="H186" s="15">
        <f t="shared" si="16"/>
        <v>6.047526360667282</v>
      </c>
      <c r="I186" s="15">
        <f t="shared" si="17"/>
        <v>2.573276600095093</v>
      </c>
      <c r="J186" s="16">
        <f t="shared" si="18"/>
        <v>92.47139159368572</v>
      </c>
      <c r="K186" s="7"/>
      <c r="L186" s="14">
        <f t="shared" si="19"/>
        <v>81.72332919820651</v>
      </c>
      <c r="M186" s="14">
        <f t="shared" si="20"/>
        <v>695.4801621878629</v>
      </c>
    </row>
    <row r="187" spans="5:13" ht="11.25">
      <c r="E187" s="13">
        <v>890</v>
      </c>
      <c r="F187" s="13">
        <f t="shared" si="14"/>
        <v>7120</v>
      </c>
      <c r="G187" s="14">
        <f t="shared" si="15"/>
        <v>24932.29665230411</v>
      </c>
      <c r="H187" s="15">
        <f t="shared" si="16"/>
        <v>6.079120890513067</v>
      </c>
      <c r="I187" s="15">
        <f t="shared" si="17"/>
        <v>2.5867203553587235</v>
      </c>
      <c r="J187" s="16">
        <f t="shared" si="18"/>
        <v>92.51051942931764</v>
      </c>
      <c r="K187" s="7"/>
      <c r="L187" s="14">
        <f t="shared" si="19"/>
        <v>82.15028230423064</v>
      </c>
      <c r="M187" s="14">
        <f t="shared" si="20"/>
        <v>699.1136095564117</v>
      </c>
    </row>
    <row r="188" spans="5:13" ht="11.25">
      <c r="E188" s="13">
        <v>895</v>
      </c>
      <c r="F188" s="13">
        <f t="shared" si="14"/>
        <v>7160</v>
      </c>
      <c r="G188" s="14">
        <f t="shared" si="15"/>
        <v>25072.365734620427</v>
      </c>
      <c r="H188" s="15">
        <f t="shared" si="16"/>
        <v>6.1107154203588525</v>
      </c>
      <c r="I188" s="15">
        <f t="shared" si="17"/>
        <v>2.600164110622354</v>
      </c>
      <c r="J188" s="16">
        <f t="shared" si="18"/>
        <v>92.54924265583732</v>
      </c>
      <c r="K188" s="7"/>
      <c r="L188" s="14">
        <f t="shared" si="19"/>
        <v>82.57723541025476</v>
      </c>
      <c r="M188" s="14">
        <f t="shared" si="20"/>
        <v>702.7470569249605</v>
      </c>
    </row>
    <row r="189" spans="5:13" ht="11.25">
      <c r="E189" s="13">
        <v>900</v>
      </c>
      <c r="F189" s="13">
        <f t="shared" si="14"/>
        <v>7200</v>
      </c>
      <c r="G189" s="14">
        <f t="shared" si="15"/>
        <v>25212.434816936744</v>
      </c>
      <c r="H189" s="15">
        <f t="shared" si="16"/>
        <v>6.142309950204638</v>
      </c>
      <c r="I189" s="15">
        <f t="shared" si="17"/>
        <v>2.6136078658859843</v>
      </c>
      <c r="J189" s="16">
        <f t="shared" si="18"/>
        <v>92.58756751687368</v>
      </c>
      <c r="K189" s="7"/>
      <c r="L189" s="14">
        <f t="shared" si="19"/>
        <v>83.00418851627889</v>
      </c>
      <c r="M189" s="14">
        <f t="shared" si="20"/>
        <v>706.3805042935091</v>
      </c>
    </row>
    <row r="190" spans="5:13" ht="11.25">
      <c r="E190" s="13">
        <v>905</v>
      </c>
      <c r="F190" s="13">
        <f t="shared" si="14"/>
        <v>7240</v>
      </c>
      <c r="G190" s="14">
        <f t="shared" si="15"/>
        <v>25352.503899253057</v>
      </c>
      <c r="H190" s="15">
        <f t="shared" si="16"/>
        <v>6.173904480050423</v>
      </c>
      <c r="I190" s="15">
        <f t="shared" si="17"/>
        <v>2.627051621149615</v>
      </c>
      <c r="J190" s="16">
        <f t="shared" si="18"/>
        <v>92.62550012825028</v>
      </c>
      <c r="K190" s="7"/>
      <c r="L190" s="14">
        <f t="shared" si="19"/>
        <v>83.431141622303</v>
      </c>
      <c r="M190" s="14">
        <f t="shared" si="20"/>
        <v>710.013951662058</v>
      </c>
    </row>
    <row r="191" spans="5:13" ht="11.25">
      <c r="E191" s="13">
        <v>910</v>
      </c>
      <c r="F191" s="13">
        <f t="shared" si="14"/>
        <v>7280</v>
      </c>
      <c r="G191" s="14">
        <f t="shared" si="15"/>
        <v>25492.572981569374</v>
      </c>
      <c r="H191" s="15">
        <f t="shared" si="16"/>
        <v>6.20549900989621</v>
      </c>
      <c r="I191" s="15">
        <f t="shared" si="17"/>
        <v>2.640495376413246</v>
      </c>
      <c r="J191" s="16">
        <f t="shared" si="18"/>
        <v>92.66304648123884</v>
      </c>
      <c r="K191" s="7"/>
      <c r="L191" s="14">
        <f t="shared" si="19"/>
        <v>83.85809472832716</v>
      </c>
      <c r="M191" s="14">
        <f t="shared" si="20"/>
        <v>713.6473990306071</v>
      </c>
    </row>
    <row r="192" spans="5:13" ht="11.25">
      <c r="E192" s="13">
        <v>915</v>
      </c>
      <c r="F192" s="13">
        <f t="shared" si="14"/>
        <v>7320</v>
      </c>
      <c r="G192" s="14">
        <f t="shared" si="15"/>
        <v>25632.64206388569</v>
      </c>
      <c r="H192" s="15">
        <f t="shared" si="16"/>
        <v>6.237093539741995</v>
      </c>
      <c r="I192" s="15">
        <f t="shared" si="17"/>
        <v>2.653939131676877</v>
      </c>
      <c r="J192" s="16">
        <f t="shared" si="18"/>
        <v>92.7002124457139</v>
      </c>
      <c r="K192" s="7"/>
      <c r="L192" s="14">
        <f t="shared" si="19"/>
        <v>84.28504783435127</v>
      </c>
      <c r="M192" s="14">
        <f t="shared" si="20"/>
        <v>717.2808463991558</v>
      </c>
    </row>
    <row r="193" spans="5:13" ht="11.25">
      <c r="E193" s="13">
        <v>920</v>
      </c>
      <c r="F193" s="13">
        <f t="shared" si="14"/>
        <v>7360</v>
      </c>
      <c r="G193" s="14">
        <f t="shared" si="15"/>
        <v>25772.711146202004</v>
      </c>
      <c r="H193" s="15">
        <f t="shared" si="16"/>
        <v>6.26868806958778</v>
      </c>
      <c r="I193" s="15">
        <f t="shared" si="17"/>
        <v>2.667382886940507</v>
      </c>
      <c r="J193" s="16">
        <f t="shared" si="18"/>
        <v>92.73700377321202</v>
      </c>
      <c r="K193" s="7"/>
      <c r="L193" s="14">
        <f t="shared" si="19"/>
        <v>84.7120009403754</v>
      </c>
      <c r="M193" s="14">
        <f t="shared" si="20"/>
        <v>720.9142937677046</v>
      </c>
    </row>
    <row r="194" spans="5:13" ht="11.25">
      <c r="E194" s="13">
        <v>925</v>
      </c>
      <c r="F194" s="13">
        <f t="shared" si="14"/>
        <v>7400</v>
      </c>
      <c r="G194" s="14">
        <f t="shared" si="15"/>
        <v>25912.78022851832</v>
      </c>
      <c r="H194" s="15">
        <f t="shared" si="16"/>
        <v>6.300282599433565</v>
      </c>
      <c r="I194" s="15">
        <f t="shared" si="17"/>
        <v>2.6808266422041376</v>
      </c>
      <c r="J194" s="16">
        <f t="shared" si="18"/>
        <v>92.77342609989904</v>
      </c>
      <c r="K194" s="7"/>
      <c r="L194" s="14">
        <f t="shared" si="19"/>
        <v>85.13895404639953</v>
      </c>
      <c r="M194" s="14">
        <f t="shared" si="20"/>
        <v>724.5477411362533</v>
      </c>
    </row>
    <row r="195" spans="5:13" ht="11.25">
      <c r="E195" s="13">
        <v>930</v>
      </c>
      <c r="F195" s="13">
        <f t="shared" si="14"/>
        <v>7440</v>
      </c>
      <c r="G195" s="14">
        <f t="shared" si="15"/>
        <v>26052.849310834637</v>
      </c>
      <c r="H195" s="15">
        <f t="shared" si="16"/>
        <v>6.331877129279352</v>
      </c>
      <c r="I195" s="15">
        <f t="shared" si="17"/>
        <v>2.694270397467769</v>
      </c>
      <c r="J195" s="16">
        <f t="shared" si="18"/>
        <v>92.80948494944836</v>
      </c>
      <c r="K195" s="7"/>
      <c r="L195" s="14">
        <f t="shared" si="19"/>
        <v>85.56590715242368</v>
      </c>
      <c r="M195" s="14">
        <f t="shared" si="20"/>
        <v>728.1811885048024</v>
      </c>
    </row>
    <row r="196" spans="5:13" ht="11.25">
      <c r="E196" s="13">
        <v>935</v>
      </c>
      <c r="F196" s="13">
        <f t="shared" si="14"/>
        <v>7480</v>
      </c>
      <c r="G196" s="14">
        <f t="shared" si="15"/>
        <v>26192.91839315095</v>
      </c>
      <c r="H196" s="15">
        <f t="shared" si="16"/>
        <v>6.3634716591251355</v>
      </c>
      <c r="I196" s="15">
        <f t="shared" si="17"/>
        <v>2.707714152731399</v>
      </c>
      <c r="J196" s="16">
        <f t="shared" si="18"/>
        <v>92.84518573583365</v>
      </c>
      <c r="K196" s="7"/>
      <c r="L196" s="14">
        <f t="shared" si="19"/>
        <v>85.99286025844776</v>
      </c>
      <c r="M196" s="14">
        <f t="shared" si="20"/>
        <v>731.814635873351</v>
      </c>
    </row>
    <row r="197" spans="5:13" ht="11.25">
      <c r="E197" s="13">
        <v>940</v>
      </c>
      <c r="F197" s="13">
        <f t="shared" si="14"/>
        <v>7520</v>
      </c>
      <c r="G197" s="14">
        <f t="shared" si="15"/>
        <v>26332.987475467267</v>
      </c>
      <c r="H197" s="15">
        <f t="shared" si="16"/>
        <v>6.395066188970922</v>
      </c>
      <c r="I197" s="15">
        <f t="shared" si="17"/>
        <v>2.7211579079950297</v>
      </c>
      <c r="J197" s="16">
        <f t="shared" si="18"/>
        <v>92.88053376603858</v>
      </c>
      <c r="K197" s="7"/>
      <c r="L197" s="14">
        <f t="shared" si="19"/>
        <v>86.41981336447192</v>
      </c>
      <c r="M197" s="14">
        <f t="shared" si="20"/>
        <v>735.4480832418999</v>
      </c>
    </row>
    <row r="198" spans="5:13" ht="11.25">
      <c r="E198" s="13">
        <v>945</v>
      </c>
      <c r="F198" s="13">
        <f t="shared" si="14"/>
        <v>7560</v>
      </c>
      <c r="G198" s="14">
        <f t="shared" si="15"/>
        <v>26473.05655778358</v>
      </c>
      <c r="H198" s="15">
        <f t="shared" si="16"/>
        <v>6.4266607188167075</v>
      </c>
      <c r="I198" s="15">
        <f t="shared" si="17"/>
        <v>2.7346016632586605</v>
      </c>
      <c r="J198" s="16">
        <f t="shared" si="18"/>
        <v>92.91553424268679</v>
      </c>
      <c r="K198" s="7"/>
      <c r="L198" s="14">
        <f t="shared" si="19"/>
        <v>86.84676647049604</v>
      </c>
      <c r="M198" s="14">
        <f t="shared" si="20"/>
        <v>739.0815306104488</v>
      </c>
    </row>
    <row r="199" spans="5:13" ht="11.25">
      <c r="E199" s="13">
        <v>950</v>
      </c>
      <c r="F199" s="13">
        <f t="shared" si="14"/>
        <v>7600</v>
      </c>
      <c r="G199" s="14">
        <f t="shared" si="15"/>
        <v>26613.125640099894</v>
      </c>
      <c r="H199" s="15">
        <f t="shared" si="16"/>
        <v>6.458255248662491</v>
      </c>
      <c r="I199" s="15">
        <f t="shared" si="17"/>
        <v>2.74804541852229</v>
      </c>
      <c r="J199" s="16">
        <f t="shared" si="18"/>
        <v>92.9501922665946</v>
      </c>
      <c r="K199" s="7"/>
      <c r="L199" s="14">
        <f t="shared" si="19"/>
        <v>87.27371957652015</v>
      </c>
      <c r="M199" s="14">
        <f t="shared" si="20"/>
        <v>742.7149779789972</v>
      </c>
    </row>
    <row r="200" spans="5:13" ht="11.25">
      <c r="E200" s="13">
        <v>955</v>
      </c>
      <c r="F200" s="13">
        <f t="shared" si="14"/>
        <v>7640</v>
      </c>
      <c r="G200" s="14">
        <f t="shared" si="15"/>
        <v>26753.19472241621</v>
      </c>
      <c r="H200" s="15">
        <f t="shared" si="16"/>
        <v>6.489849778508278</v>
      </c>
      <c r="I200" s="15">
        <f t="shared" si="17"/>
        <v>2.7614891737859213</v>
      </c>
      <c r="J200" s="16">
        <f t="shared" si="18"/>
        <v>92.9845128392491</v>
      </c>
      <c r="K200" s="7"/>
      <c r="L200" s="14">
        <f t="shared" si="19"/>
        <v>87.7006726825443</v>
      </c>
      <c r="M200" s="14">
        <f t="shared" si="20"/>
        <v>746.3484253475463</v>
      </c>
    </row>
    <row r="201" spans="5:13" ht="11.25">
      <c r="E201" s="13">
        <v>960</v>
      </c>
      <c r="F201" s="13">
        <f aca="true" t="shared" si="21" ref="F201:F264">$C$13*E201/1000</f>
        <v>7680</v>
      </c>
      <c r="G201" s="14">
        <f aca="true" t="shared" si="22" ref="G201:G264">F201*$C$11/($C$12*PI())*60</f>
        <v>26893.263804732527</v>
      </c>
      <c r="H201" s="15">
        <f aca="true" t="shared" si="23" ref="H201:H264">$C$25*$C$18+$C$22/1000*G201</f>
        <v>6.521444308354063</v>
      </c>
      <c r="I201" s="15">
        <f aca="true" t="shared" si="24" ref="I201:I264">H201*$C$25</f>
        <v>2.7749329290495517</v>
      </c>
      <c r="J201" s="16">
        <f aca="true" t="shared" si="25" ref="J201:J264">(I201-$C$26)/I201*100</f>
        <v>93.01850086521432</v>
      </c>
      <c r="K201" s="7"/>
      <c r="L201" s="14">
        <f aca="true" t="shared" si="26" ref="L201:L264">H201/$C$15*100</f>
        <v>88.12762578856841</v>
      </c>
      <c r="M201" s="14">
        <f aca="true" t="shared" si="27" ref="M201:M264">$C$10*I201/$C$15*1000</f>
        <v>749.981872716095</v>
      </c>
    </row>
    <row r="202" spans="5:13" ht="11.25">
      <c r="E202" s="13">
        <v>965</v>
      </c>
      <c r="F202" s="13">
        <f t="shared" si="21"/>
        <v>7720</v>
      </c>
      <c r="G202" s="14">
        <f t="shared" si="22"/>
        <v>27033.33288704884</v>
      </c>
      <c r="H202" s="15">
        <f t="shared" si="23"/>
        <v>6.553038838199848</v>
      </c>
      <c r="I202" s="15">
        <f t="shared" si="24"/>
        <v>2.7883766843131825</v>
      </c>
      <c r="J202" s="16">
        <f t="shared" si="25"/>
        <v>93.05216115446768</v>
      </c>
      <c r="K202" s="7"/>
      <c r="L202" s="14">
        <f t="shared" si="26"/>
        <v>88.55457889459254</v>
      </c>
      <c r="M202" s="14">
        <f t="shared" si="27"/>
        <v>753.6153200846439</v>
      </c>
    </row>
    <row r="203" spans="5:13" ht="11.25">
      <c r="E203" s="13">
        <v>970</v>
      </c>
      <c r="F203" s="13">
        <f t="shared" si="21"/>
        <v>7760</v>
      </c>
      <c r="G203" s="14">
        <f t="shared" si="22"/>
        <v>27173.401969365157</v>
      </c>
      <c r="H203" s="15">
        <f t="shared" si="23"/>
        <v>6.584633368045633</v>
      </c>
      <c r="I203" s="15">
        <f t="shared" si="24"/>
        <v>2.801820439576813</v>
      </c>
      <c r="J203" s="16">
        <f t="shared" si="25"/>
        <v>93.08549842466927</v>
      </c>
      <c r="K203" s="7"/>
      <c r="L203" s="14">
        <f t="shared" si="26"/>
        <v>88.98153200061665</v>
      </c>
      <c r="M203" s="14">
        <f t="shared" si="27"/>
        <v>757.2487674531927</v>
      </c>
    </row>
    <row r="204" spans="5:13" ht="11.25">
      <c r="E204" s="13">
        <v>975</v>
      </c>
      <c r="F204" s="13">
        <f t="shared" si="21"/>
        <v>7800</v>
      </c>
      <c r="G204" s="14">
        <f t="shared" si="22"/>
        <v>27313.471051681474</v>
      </c>
      <c r="H204" s="15">
        <f t="shared" si="23"/>
        <v>6.61622789789142</v>
      </c>
      <c r="I204" s="15">
        <f t="shared" si="24"/>
        <v>2.815264194840444</v>
      </c>
      <c r="J204" s="16">
        <f t="shared" si="25"/>
        <v>93.118517303366</v>
      </c>
      <c r="K204" s="7"/>
      <c r="L204" s="14">
        <f t="shared" si="26"/>
        <v>89.40848510664081</v>
      </c>
      <c r="M204" s="14">
        <f t="shared" si="27"/>
        <v>760.8822148217416</v>
      </c>
    </row>
    <row r="205" spans="5:13" ht="11.25">
      <c r="E205" s="13">
        <v>980</v>
      </c>
      <c r="F205" s="13">
        <f t="shared" si="21"/>
        <v>7840</v>
      </c>
      <c r="G205" s="14">
        <f t="shared" si="22"/>
        <v>27453.54013399779</v>
      </c>
      <c r="H205" s="15">
        <f t="shared" si="23"/>
        <v>6.647822427737205</v>
      </c>
      <c r="I205" s="15">
        <f t="shared" si="24"/>
        <v>2.8287079501040746</v>
      </c>
      <c r="J205" s="16">
        <f t="shared" si="25"/>
        <v>93.15122233013311</v>
      </c>
      <c r="K205" s="7"/>
      <c r="L205" s="14">
        <f t="shared" si="26"/>
        <v>89.83543821266493</v>
      </c>
      <c r="M205" s="14">
        <f t="shared" si="27"/>
        <v>764.5156621902904</v>
      </c>
    </row>
    <row r="206" spans="5:13" ht="11.25">
      <c r="E206" s="13">
        <v>985</v>
      </c>
      <c r="F206" s="13">
        <f t="shared" si="21"/>
        <v>7880</v>
      </c>
      <c r="G206" s="14">
        <f t="shared" si="22"/>
        <v>27593.609216314104</v>
      </c>
      <c r="H206" s="15">
        <f t="shared" si="23"/>
        <v>6.6794169575829905</v>
      </c>
      <c r="I206" s="15">
        <f t="shared" si="24"/>
        <v>2.842151705367705</v>
      </c>
      <c r="J206" s="16">
        <f t="shared" si="25"/>
        <v>93.18361795865457</v>
      </c>
      <c r="K206" s="7"/>
      <c r="L206" s="14">
        <f t="shared" si="26"/>
        <v>90.26239131868905</v>
      </c>
      <c r="M206" s="14">
        <f t="shared" si="27"/>
        <v>768.1491095588392</v>
      </c>
    </row>
    <row r="207" spans="5:13" ht="11.25">
      <c r="E207" s="13">
        <v>990</v>
      </c>
      <c r="F207" s="13">
        <f t="shared" si="21"/>
        <v>7920</v>
      </c>
      <c r="G207" s="14">
        <f t="shared" si="22"/>
        <v>27733.678298630417</v>
      </c>
      <c r="H207" s="15">
        <f t="shared" si="23"/>
        <v>6.711011487428776</v>
      </c>
      <c r="I207" s="15">
        <f t="shared" si="24"/>
        <v>2.8555954606313354</v>
      </c>
      <c r="J207" s="16">
        <f t="shared" si="25"/>
        <v>93.21570855874502</v>
      </c>
      <c r="K207" s="7"/>
      <c r="L207" s="14">
        <f t="shared" si="26"/>
        <v>90.68934442471318</v>
      </c>
      <c r="M207" s="14">
        <f t="shared" si="27"/>
        <v>771.782556927388</v>
      </c>
    </row>
    <row r="208" spans="5:13" ht="11.25">
      <c r="E208" s="13">
        <v>995</v>
      </c>
      <c r="F208" s="13">
        <f t="shared" si="21"/>
        <v>7960</v>
      </c>
      <c r="G208" s="14">
        <f t="shared" si="22"/>
        <v>27873.747380946737</v>
      </c>
      <c r="H208" s="15">
        <f t="shared" si="23"/>
        <v>6.7426060172745625</v>
      </c>
      <c r="I208" s="15">
        <f t="shared" si="24"/>
        <v>2.8690392158949667</v>
      </c>
      <c r="J208" s="16">
        <f t="shared" si="25"/>
        <v>93.24749841831476</v>
      </c>
      <c r="K208" s="7"/>
      <c r="L208" s="14">
        <f t="shared" si="26"/>
        <v>91.11629753073733</v>
      </c>
      <c r="M208" s="14">
        <f t="shared" si="27"/>
        <v>775.4160042959369</v>
      </c>
    </row>
    <row r="209" spans="5:13" ht="11.25">
      <c r="E209" s="13">
        <v>1000</v>
      </c>
      <c r="F209" s="13">
        <f t="shared" si="21"/>
        <v>8000</v>
      </c>
      <c r="G209" s="14">
        <f t="shared" si="22"/>
        <v>28013.81646326305</v>
      </c>
      <c r="H209" s="15">
        <f t="shared" si="23"/>
        <v>6.774200547120346</v>
      </c>
      <c r="I209" s="15">
        <f t="shared" si="24"/>
        <v>2.8824829711585966</v>
      </c>
      <c r="J209" s="16">
        <f t="shared" si="25"/>
        <v>93.27899174527965</v>
      </c>
      <c r="K209" s="7"/>
      <c r="L209" s="14">
        <f t="shared" si="26"/>
        <v>91.54325063676143</v>
      </c>
      <c r="M209" s="14">
        <f t="shared" si="27"/>
        <v>779.0494516644856</v>
      </c>
    </row>
    <row r="210" spans="5:13" ht="11.25">
      <c r="E210" s="13">
        <v>1005</v>
      </c>
      <c r="F210" s="13">
        <f t="shared" si="21"/>
        <v>8040</v>
      </c>
      <c r="G210" s="14">
        <f t="shared" si="22"/>
        <v>28153.885545579364</v>
      </c>
      <c r="H210" s="15">
        <f t="shared" si="23"/>
        <v>6.805795076966131</v>
      </c>
      <c r="I210" s="15">
        <f t="shared" si="24"/>
        <v>2.895926726422227</v>
      </c>
      <c r="J210" s="16">
        <f t="shared" si="25"/>
        <v>93.310192669418</v>
      </c>
      <c r="K210" s="7"/>
      <c r="L210" s="14">
        <f t="shared" si="26"/>
        <v>91.97020374278554</v>
      </c>
      <c r="M210" s="14">
        <f t="shared" si="27"/>
        <v>782.6828990330343</v>
      </c>
    </row>
    <row r="211" spans="5:13" ht="11.25">
      <c r="E211" s="13">
        <v>1010</v>
      </c>
      <c r="F211" s="13">
        <f t="shared" si="21"/>
        <v>8080</v>
      </c>
      <c r="G211" s="14">
        <f t="shared" si="22"/>
        <v>28293.95462789568</v>
      </c>
      <c r="H211" s="15">
        <f t="shared" si="23"/>
        <v>6.837389606811918</v>
      </c>
      <c r="I211" s="15">
        <f t="shared" si="24"/>
        <v>2.9093704816858583</v>
      </c>
      <c r="J211" s="16">
        <f t="shared" si="25"/>
        <v>93.34110524417578</v>
      </c>
      <c r="K211" s="7"/>
      <c r="L211" s="14">
        <f t="shared" si="26"/>
        <v>92.3971568488097</v>
      </c>
      <c r="M211" s="14">
        <f t="shared" si="27"/>
        <v>786.3163464015834</v>
      </c>
    </row>
    <row r="212" spans="5:13" ht="11.25">
      <c r="E212" s="13">
        <v>1015</v>
      </c>
      <c r="F212" s="13">
        <f t="shared" si="21"/>
        <v>8120</v>
      </c>
      <c r="G212" s="14">
        <f t="shared" si="22"/>
        <v>28434.023710211994</v>
      </c>
      <c r="H212" s="15">
        <f t="shared" si="23"/>
        <v>6.868984136657701</v>
      </c>
      <c r="I212" s="15">
        <f t="shared" si="24"/>
        <v>2.922814236949488</v>
      </c>
      <c r="J212" s="16">
        <f t="shared" si="25"/>
        <v>93.37173344842218</v>
      </c>
      <c r="K212" s="7"/>
      <c r="L212" s="14">
        <f t="shared" si="26"/>
        <v>92.8241099548338</v>
      </c>
      <c r="M212" s="14">
        <f t="shared" si="27"/>
        <v>789.9497937701318</v>
      </c>
    </row>
    <row r="213" spans="5:13" ht="11.25">
      <c r="E213" s="13">
        <v>1020</v>
      </c>
      <c r="F213" s="13">
        <f t="shared" si="21"/>
        <v>8160</v>
      </c>
      <c r="G213" s="14">
        <f t="shared" si="22"/>
        <v>28574.09279252831</v>
      </c>
      <c r="H213" s="15">
        <f t="shared" si="23"/>
        <v>6.900578666503488</v>
      </c>
      <c r="I213" s="15">
        <f t="shared" si="24"/>
        <v>2.936257992213119</v>
      </c>
      <c r="J213" s="16">
        <f t="shared" si="25"/>
        <v>93.40208118815684</v>
      </c>
      <c r="K213" s="7"/>
      <c r="L213" s="14">
        <f t="shared" si="26"/>
        <v>93.25106306085794</v>
      </c>
      <c r="M213" s="14">
        <f t="shared" si="27"/>
        <v>793.5832411386808</v>
      </c>
    </row>
    <row r="214" spans="5:13" ht="11.25">
      <c r="E214" s="13">
        <v>1025</v>
      </c>
      <c r="F214" s="13">
        <f t="shared" si="21"/>
        <v>8200</v>
      </c>
      <c r="G214" s="14">
        <f t="shared" si="22"/>
        <v>28714.161874844624</v>
      </c>
      <c r="H214" s="15">
        <f t="shared" si="23"/>
        <v>6.932173196349273</v>
      </c>
      <c r="I214" s="15">
        <f t="shared" si="24"/>
        <v>2.94970174747675</v>
      </c>
      <c r="J214" s="16">
        <f t="shared" si="25"/>
        <v>93.43215229817046</v>
      </c>
      <c r="K214" s="7"/>
      <c r="L214" s="14">
        <f t="shared" si="26"/>
        <v>93.67801616688207</v>
      </c>
      <c r="M214" s="14">
        <f t="shared" si="27"/>
        <v>797.2166885072297</v>
      </c>
    </row>
    <row r="215" spans="5:13" ht="11.25">
      <c r="E215" s="13">
        <v>1030</v>
      </c>
      <c r="F215" s="13">
        <f t="shared" si="21"/>
        <v>8240</v>
      </c>
      <c r="G215" s="14">
        <f t="shared" si="22"/>
        <v>28854.23095716094</v>
      </c>
      <c r="H215" s="15">
        <f t="shared" si="23"/>
        <v>6.963767726195059</v>
      </c>
      <c r="I215" s="15">
        <f t="shared" si="24"/>
        <v>2.9631455027403804</v>
      </c>
      <c r="J215" s="16">
        <f t="shared" si="25"/>
        <v>93.46195054366011</v>
      </c>
      <c r="K215" s="7"/>
      <c r="L215" s="14">
        <f t="shared" si="26"/>
        <v>94.10496927290619</v>
      </c>
      <c r="M215" s="14">
        <f t="shared" si="27"/>
        <v>800.8501358757785</v>
      </c>
    </row>
    <row r="216" spans="5:13" ht="11.25">
      <c r="E216" s="13">
        <v>1035</v>
      </c>
      <c r="F216" s="13">
        <f t="shared" si="21"/>
        <v>8280</v>
      </c>
      <c r="G216" s="14">
        <f t="shared" si="22"/>
        <v>28994.300039477257</v>
      </c>
      <c r="H216" s="15">
        <f t="shared" si="23"/>
        <v>6.995362256040844</v>
      </c>
      <c r="I216" s="15">
        <f t="shared" si="24"/>
        <v>2.9765892580040108</v>
      </c>
      <c r="J216" s="16">
        <f t="shared" si="25"/>
        <v>93.49147962180086</v>
      </c>
      <c r="K216" s="7"/>
      <c r="L216" s="14">
        <f t="shared" si="26"/>
        <v>94.53192237893032</v>
      </c>
      <c r="M216" s="14">
        <f t="shared" si="27"/>
        <v>804.4835832443272</v>
      </c>
    </row>
    <row r="217" spans="5:13" ht="11.25">
      <c r="E217" s="13">
        <v>1040</v>
      </c>
      <c r="F217" s="13">
        <f t="shared" si="21"/>
        <v>8320</v>
      </c>
      <c r="G217" s="14">
        <f t="shared" si="22"/>
        <v>29134.36912179357</v>
      </c>
      <c r="H217" s="15">
        <f t="shared" si="23"/>
        <v>7.026956785886629</v>
      </c>
      <c r="I217" s="15">
        <f t="shared" si="24"/>
        <v>2.990033013267641</v>
      </c>
      <c r="J217" s="16">
        <f t="shared" si="25"/>
        <v>93.52074316327503</v>
      </c>
      <c r="K217" s="7"/>
      <c r="L217" s="14">
        <f t="shared" si="26"/>
        <v>94.95887548495445</v>
      </c>
      <c r="M217" s="14">
        <f t="shared" si="27"/>
        <v>808.117030612876</v>
      </c>
    </row>
    <row r="218" spans="5:13" ht="11.25">
      <c r="E218" s="13">
        <v>1045</v>
      </c>
      <c r="F218" s="13">
        <f t="shared" si="21"/>
        <v>8360</v>
      </c>
      <c r="G218" s="14">
        <f t="shared" si="22"/>
        <v>29274.438204109887</v>
      </c>
      <c r="H218" s="15">
        <f t="shared" si="23"/>
        <v>7.058551315732416</v>
      </c>
      <c r="I218" s="15">
        <f t="shared" si="24"/>
        <v>3.0034767685312724</v>
      </c>
      <c r="J218" s="16">
        <f t="shared" si="25"/>
        <v>93.54974473376019</v>
      </c>
      <c r="K218" s="7"/>
      <c r="L218" s="14">
        <f t="shared" si="26"/>
        <v>95.38582859097858</v>
      </c>
      <c r="M218" s="14">
        <f t="shared" si="27"/>
        <v>811.750477981425</v>
      </c>
    </row>
    <row r="219" spans="5:13" ht="11.25">
      <c r="E219" s="13">
        <v>1050</v>
      </c>
      <c r="F219" s="13">
        <f t="shared" si="21"/>
        <v>8400</v>
      </c>
      <c r="G219" s="14">
        <f t="shared" si="22"/>
        <v>29414.507286426204</v>
      </c>
      <c r="H219" s="15">
        <f t="shared" si="23"/>
        <v>7.090145845578201</v>
      </c>
      <c r="I219" s="15">
        <f t="shared" si="24"/>
        <v>3.016920523794903</v>
      </c>
      <c r="J219" s="16">
        <f t="shared" si="25"/>
        <v>93.57848783537767</v>
      </c>
      <c r="K219" s="7"/>
      <c r="L219" s="14">
        <f t="shared" si="26"/>
        <v>95.81278169700272</v>
      </c>
      <c r="M219" s="14">
        <f t="shared" si="27"/>
        <v>815.3839253499738</v>
      </c>
    </row>
    <row r="220" spans="5:13" ht="11.25">
      <c r="E220" s="13">
        <v>1055</v>
      </c>
      <c r="F220" s="13">
        <f t="shared" si="21"/>
        <v>8440</v>
      </c>
      <c r="G220" s="14">
        <f t="shared" si="22"/>
        <v>29554.576368742517</v>
      </c>
      <c r="H220" s="15">
        <f t="shared" si="23"/>
        <v>7.121740375423986</v>
      </c>
      <c r="I220" s="15">
        <f t="shared" si="24"/>
        <v>3.0303642790585337</v>
      </c>
      <c r="J220" s="16">
        <f t="shared" si="25"/>
        <v>93.6069759081022</v>
      </c>
      <c r="K220" s="7"/>
      <c r="L220" s="14">
        <f t="shared" si="26"/>
        <v>96.23973480302683</v>
      </c>
      <c r="M220" s="14">
        <f t="shared" si="27"/>
        <v>819.0173727185226</v>
      </c>
    </row>
    <row r="221" spans="5:13" ht="11.25">
      <c r="E221" s="13">
        <v>1060</v>
      </c>
      <c r="F221" s="13">
        <f t="shared" si="21"/>
        <v>8480</v>
      </c>
      <c r="G221" s="14">
        <f t="shared" si="22"/>
        <v>29694.64545105883</v>
      </c>
      <c r="H221" s="15">
        <f t="shared" si="23"/>
        <v>7.153334905269771</v>
      </c>
      <c r="I221" s="15">
        <f t="shared" si="24"/>
        <v>3.043808034322164</v>
      </c>
      <c r="J221" s="16">
        <f t="shared" si="25"/>
        <v>93.63521233113441</v>
      </c>
      <c r="K221" s="7"/>
      <c r="L221" s="14">
        <f t="shared" si="26"/>
        <v>96.66668790905096</v>
      </c>
      <c r="M221" s="14">
        <f t="shared" si="27"/>
        <v>822.6508200870713</v>
      </c>
    </row>
    <row r="222" spans="5:13" ht="11.25">
      <c r="E222" s="13">
        <v>1065</v>
      </c>
      <c r="F222" s="13">
        <f t="shared" si="21"/>
        <v>8520</v>
      </c>
      <c r="G222" s="14">
        <f t="shared" si="22"/>
        <v>29834.71453337515</v>
      </c>
      <c r="H222" s="15">
        <f t="shared" si="23"/>
        <v>7.184929435115556</v>
      </c>
      <c r="I222" s="15">
        <f t="shared" si="24"/>
        <v>3.0572517895857945</v>
      </c>
      <c r="J222" s="16">
        <f t="shared" si="25"/>
        <v>93.66320042423708</v>
      </c>
      <c r="K222" s="7"/>
      <c r="L222" s="14">
        <f t="shared" si="26"/>
        <v>97.09364101507508</v>
      </c>
      <c r="M222" s="14">
        <f t="shared" si="27"/>
        <v>826.2842674556201</v>
      </c>
    </row>
    <row r="223" spans="5:13" ht="11.25">
      <c r="E223" s="13">
        <v>1070</v>
      </c>
      <c r="F223" s="13">
        <f t="shared" si="21"/>
        <v>8560</v>
      </c>
      <c r="G223" s="14">
        <f t="shared" si="22"/>
        <v>29974.78361569146</v>
      </c>
      <c r="H223" s="15">
        <f t="shared" si="23"/>
        <v>7.2165239649613415</v>
      </c>
      <c r="I223" s="15">
        <f t="shared" si="24"/>
        <v>3.070695544849425</v>
      </c>
      <c r="J223" s="16">
        <f t="shared" si="25"/>
        <v>93.69094344903617</v>
      </c>
      <c r="K223" s="7"/>
      <c r="L223" s="14">
        <f t="shared" si="26"/>
        <v>97.52059412109921</v>
      </c>
      <c r="M223" s="14">
        <f t="shared" si="27"/>
        <v>829.9177148241689</v>
      </c>
    </row>
    <row r="224" spans="5:13" ht="11.25">
      <c r="E224" s="13">
        <v>1075</v>
      </c>
      <c r="F224" s="13">
        <f t="shared" si="21"/>
        <v>8600</v>
      </c>
      <c r="G224" s="14">
        <f t="shared" si="22"/>
        <v>30114.852698007777</v>
      </c>
      <c r="H224" s="15">
        <f t="shared" si="23"/>
        <v>7.248118494807127</v>
      </c>
      <c r="I224" s="15">
        <f t="shared" si="24"/>
        <v>3.0841393001130553</v>
      </c>
      <c r="J224" s="16">
        <f t="shared" si="25"/>
        <v>93.718444610288</v>
      </c>
      <c r="K224" s="7"/>
      <c r="L224" s="14">
        <f t="shared" si="26"/>
        <v>97.94754722712334</v>
      </c>
      <c r="M224" s="14">
        <f t="shared" si="27"/>
        <v>833.5511621927176</v>
      </c>
    </row>
    <row r="225" spans="5:13" ht="11.25">
      <c r="E225" s="13">
        <v>1080</v>
      </c>
      <c r="F225" s="13">
        <f t="shared" si="21"/>
        <v>8640</v>
      </c>
      <c r="G225" s="14">
        <f t="shared" si="22"/>
        <v>30254.921780324094</v>
      </c>
      <c r="H225" s="15">
        <f t="shared" si="23"/>
        <v>7.279713024652912</v>
      </c>
      <c r="I225" s="15">
        <f t="shared" si="24"/>
        <v>3.097583055376686</v>
      </c>
      <c r="J225" s="16">
        <f t="shared" si="25"/>
        <v>93.74570705711334</v>
      </c>
      <c r="K225" s="7"/>
      <c r="L225" s="14">
        <f t="shared" si="26"/>
        <v>98.37450033314745</v>
      </c>
      <c r="M225" s="14">
        <f t="shared" si="27"/>
        <v>837.1846095612665</v>
      </c>
    </row>
    <row r="226" spans="5:13" ht="11.25">
      <c r="E226" s="13">
        <v>1085</v>
      </c>
      <c r="F226" s="13">
        <f t="shared" si="21"/>
        <v>8680</v>
      </c>
      <c r="G226" s="14">
        <f t="shared" si="22"/>
        <v>30394.990862640407</v>
      </c>
      <c r="H226" s="15">
        <f t="shared" si="23"/>
        <v>7.311307554498697</v>
      </c>
      <c r="I226" s="15">
        <f t="shared" si="24"/>
        <v>3.1110268106403165</v>
      </c>
      <c r="J226" s="16">
        <f t="shared" si="25"/>
        <v>93.77273388419938</v>
      </c>
      <c r="K226" s="7"/>
      <c r="L226" s="14">
        <f t="shared" si="26"/>
        <v>98.80145343917157</v>
      </c>
      <c r="M226" s="14">
        <f t="shared" si="27"/>
        <v>840.8180569298153</v>
      </c>
    </row>
    <row r="227" spans="5:13" ht="11.25">
      <c r="E227" s="13">
        <v>1090</v>
      </c>
      <c r="F227" s="13">
        <f t="shared" si="21"/>
        <v>8720</v>
      </c>
      <c r="G227" s="14">
        <f t="shared" si="22"/>
        <v>30535.059944956723</v>
      </c>
      <c r="H227" s="15">
        <f t="shared" si="23"/>
        <v>7.342902084344484</v>
      </c>
      <c r="I227" s="15">
        <f t="shared" si="24"/>
        <v>3.124470565903948</v>
      </c>
      <c r="J227" s="16">
        <f t="shared" si="25"/>
        <v>93.79952813297096</v>
      </c>
      <c r="K227" s="7"/>
      <c r="L227" s="14">
        <f t="shared" si="26"/>
        <v>99.22840654519572</v>
      </c>
      <c r="M227" s="14">
        <f t="shared" si="27"/>
        <v>844.4515042983643</v>
      </c>
    </row>
    <row r="228" spans="5:13" ht="11.25">
      <c r="E228" s="13">
        <v>1095</v>
      </c>
      <c r="F228" s="13">
        <f t="shared" si="21"/>
        <v>8760</v>
      </c>
      <c r="G228" s="14">
        <f t="shared" si="22"/>
        <v>30675.12902727304</v>
      </c>
      <c r="H228" s="15">
        <f t="shared" si="23"/>
        <v>7.374496614190269</v>
      </c>
      <c r="I228" s="15">
        <f t="shared" si="24"/>
        <v>3.137914321167578</v>
      </c>
      <c r="J228" s="16">
        <f t="shared" si="25"/>
        <v>93.82609279273144</v>
      </c>
      <c r="K228" s="7"/>
      <c r="L228" s="14">
        <f t="shared" si="26"/>
        <v>99.65535965121984</v>
      </c>
      <c r="M228" s="14">
        <f t="shared" si="27"/>
        <v>848.084951666913</v>
      </c>
    </row>
    <row r="229" spans="5:13" ht="11.25">
      <c r="E229" s="13">
        <v>1100</v>
      </c>
      <c r="F229" s="13">
        <f t="shared" si="21"/>
        <v>8800</v>
      </c>
      <c r="G229" s="14">
        <f t="shared" si="22"/>
        <v>30815.198109589353</v>
      </c>
      <c r="H229" s="15">
        <f t="shared" si="23"/>
        <v>7.406091144036054</v>
      </c>
      <c r="I229" s="15">
        <f t="shared" si="24"/>
        <v>3.1513580764312086</v>
      </c>
      <c r="J229" s="16">
        <f t="shared" si="25"/>
        <v>93.85243080177447</v>
      </c>
      <c r="K229" s="7"/>
      <c r="L229" s="14">
        <f t="shared" si="26"/>
        <v>100.08231275724397</v>
      </c>
      <c r="M229" s="14">
        <f t="shared" si="27"/>
        <v>851.7183990354617</v>
      </c>
    </row>
    <row r="230" spans="5:13" ht="11.25">
      <c r="E230" s="13">
        <v>1105</v>
      </c>
      <c r="F230" s="13">
        <f t="shared" si="21"/>
        <v>8840</v>
      </c>
      <c r="G230" s="14">
        <f t="shared" si="22"/>
        <v>30955.26719190567</v>
      </c>
      <c r="H230" s="15">
        <f t="shared" si="23"/>
        <v>7.437685673881839</v>
      </c>
      <c r="I230" s="15">
        <f t="shared" si="24"/>
        <v>3.164801831694839</v>
      </c>
      <c r="J230" s="16">
        <f t="shared" si="25"/>
        <v>93.87854504846743</v>
      </c>
      <c r="K230" s="7"/>
      <c r="L230" s="14">
        <f t="shared" si="26"/>
        <v>100.5092658632681</v>
      </c>
      <c r="M230" s="14">
        <f t="shared" si="27"/>
        <v>855.3518464040105</v>
      </c>
    </row>
    <row r="231" spans="5:13" ht="11.25">
      <c r="E231" s="13">
        <v>1110</v>
      </c>
      <c r="F231" s="13">
        <f t="shared" si="21"/>
        <v>8880</v>
      </c>
      <c r="G231" s="14">
        <f t="shared" si="22"/>
        <v>31095.336274221987</v>
      </c>
      <c r="H231" s="15">
        <f t="shared" si="23"/>
        <v>7.469280203727626</v>
      </c>
      <c r="I231" s="15">
        <f t="shared" si="24"/>
        <v>3.1782455869584703</v>
      </c>
      <c r="J231" s="16">
        <f t="shared" si="25"/>
        <v>93.9044383723073</v>
      </c>
      <c r="K231" s="7"/>
      <c r="L231" s="14">
        <f t="shared" si="26"/>
        <v>100.93621896929224</v>
      </c>
      <c r="M231" s="14">
        <f t="shared" si="27"/>
        <v>858.9852937725595</v>
      </c>
    </row>
    <row r="232" spans="5:13" ht="11.25">
      <c r="E232" s="13">
        <v>1115</v>
      </c>
      <c r="F232" s="13">
        <f t="shared" si="21"/>
        <v>8920</v>
      </c>
      <c r="G232" s="14">
        <f t="shared" si="22"/>
        <v>31235.4053565383</v>
      </c>
      <c r="H232" s="15">
        <f t="shared" si="23"/>
        <v>7.50087473357341</v>
      </c>
      <c r="I232" s="15">
        <f t="shared" si="24"/>
        <v>3.1916893422221</v>
      </c>
      <c r="J232" s="16">
        <f t="shared" si="25"/>
        <v>93.93011356494996</v>
      </c>
      <c r="K232" s="7"/>
      <c r="L232" s="14">
        <f t="shared" si="26"/>
        <v>101.36317207531633</v>
      </c>
      <c r="M232" s="14">
        <f t="shared" si="27"/>
        <v>862.6187411411081</v>
      </c>
    </row>
    <row r="233" spans="5:13" ht="11.25">
      <c r="E233" s="13">
        <v>1120</v>
      </c>
      <c r="F233" s="13">
        <f t="shared" si="21"/>
        <v>8960</v>
      </c>
      <c r="G233" s="14">
        <f t="shared" si="22"/>
        <v>31375.474438854617</v>
      </c>
      <c r="H233" s="15">
        <f t="shared" si="23"/>
        <v>7.5324692634191965</v>
      </c>
      <c r="I233" s="15">
        <f t="shared" si="24"/>
        <v>3.2051330974857315</v>
      </c>
      <c r="J233" s="16">
        <f t="shared" si="25"/>
        <v>93.95557337121349</v>
      </c>
      <c r="K233" s="7"/>
      <c r="L233" s="14">
        <f t="shared" si="26"/>
        <v>101.7901251813405</v>
      </c>
      <c r="M233" s="14">
        <f t="shared" si="27"/>
        <v>866.2521885096571</v>
      </c>
    </row>
    <row r="234" spans="5:13" ht="11.25">
      <c r="E234" s="13">
        <v>1125</v>
      </c>
      <c r="F234" s="13">
        <f t="shared" si="21"/>
        <v>9000</v>
      </c>
      <c r="G234" s="14">
        <f t="shared" si="22"/>
        <v>31515.543521170934</v>
      </c>
      <c r="H234" s="15">
        <f t="shared" si="23"/>
        <v>7.564063793264982</v>
      </c>
      <c r="I234" s="15">
        <f t="shared" si="24"/>
        <v>3.218576852749362</v>
      </c>
      <c r="J234" s="16">
        <f t="shared" si="25"/>
        <v>93.98082049005639</v>
      </c>
      <c r="K234" s="7"/>
      <c r="L234" s="14">
        <f t="shared" si="26"/>
        <v>102.21707828736461</v>
      </c>
      <c r="M234" s="14">
        <f t="shared" si="27"/>
        <v>869.8856358782059</v>
      </c>
    </row>
    <row r="235" spans="5:13" ht="11.25">
      <c r="E235" s="13">
        <v>1130</v>
      </c>
      <c r="F235" s="13">
        <f t="shared" si="21"/>
        <v>9040</v>
      </c>
      <c r="G235" s="14">
        <f t="shared" si="22"/>
        <v>31655.612603487247</v>
      </c>
      <c r="H235" s="15">
        <f t="shared" si="23"/>
        <v>7.595658323110767</v>
      </c>
      <c r="I235" s="15">
        <f t="shared" si="24"/>
        <v>3.2320206080129923</v>
      </c>
      <c r="J235" s="16">
        <f t="shared" si="25"/>
        <v>94.00585757553132</v>
      </c>
      <c r="K235" s="7"/>
      <c r="L235" s="14">
        <f t="shared" si="26"/>
        <v>102.64403139338873</v>
      </c>
      <c r="M235" s="14">
        <f t="shared" si="27"/>
        <v>873.5190832467547</v>
      </c>
    </row>
    <row r="236" spans="5:13" ht="11.25">
      <c r="E236" s="13">
        <v>1135</v>
      </c>
      <c r="F236" s="13">
        <f t="shared" si="21"/>
        <v>9080</v>
      </c>
      <c r="G236" s="14">
        <f t="shared" si="22"/>
        <v>31795.681685803564</v>
      </c>
      <c r="H236" s="15">
        <f t="shared" si="23"/>
        <v>7.627252852956552</v>
      </c>
      <c r="I236" s="15">
        <f t="shared" si="24"/>
        <v>3.2454643632766227</v>
      </c>
      <c r="J236" s="16">
        <f t="shared" si="25"/>
        <v>94.03068723771518</v>
      </c>
      <c r="K236" s="7"/>
      <c r="L236" s="14">
        <f t="shared" si="26"/>
        <v>103.07098449941286</v>
      </c>
      <c r="M236" s="14">
        <f t="shared" si="27"/>
        <v>877.1525306153034</v>
      </c>
    </row>
    <row r="237" spans="5:13" ht="11.25">
      <c r="E237" s="13">
        <v>1140</v>
      </c>
      <c r="F237" s="13">
        <f t="shared" si="21"/>
        <v>9120</v>
      </c>
      <c r="G237" s="14">
        <f t="shared" si="22"/>
        <v>31935.75076811988</v>
      </c>
      <c r="H237" s="15">
        <f t="shared" si="23"/>
        <v>7.658847382802339</v>
      </c>
      <c r="I237" s="15">
        <f t="shared" si="24"/>
        <v>3.258908118540254</v>
      </c>
      <c r="J237" s="16">
        <f t="shared" si="25"/>
        <v>94.05531204361617</v>
      </c>
      <c r="K237" s="7"/>
      <c r="L237" s="14">
        <f t="shared" si="26"/>
        <v>103.49793760543702</v>
      </c>
      <c r="M237" s="14">
        <f t="shared" si="27"/>
        <v>880.7859779838524</v>
      </c>
    </row>
    <row r="238" spans="5:13" ht="11.25">
      <c r="E238" s="13">
        <v>1145</v>
      </c>
      <c r="F238" s="13">
        <f t="shared" si="21"/>
        <v>9160</v>
      </c>
      <c r="G238" s="14">
        <f t="shared" si="22"/>
        <v>32075.819850436194</v>
      </c>
      <c r="H238" s="15">
        <f t="shared" si="23"/>
        <v>7.690441912648122</v>
      </c>
      <c r="I238" s="15">
        <f t="shared" si="24"/>
        <v>3.272351873803884</v>
      </c>
      <c r="J238" s="16">
        <f t="shared" si="25"/>
        <v>94.0797345180585</v>
      </c>
      <c r="K238" s="7"/>
      <c r="L238" s="14">
        <f t="shared" si="26"/>
        <v>103.92489071146112</v>
      </c>
      <c r="M238" s="14">
        <f t="shared" si="27"/>
        <v>884.419425352401</v>
      </c>
    </row>
    <row r="239" spans="5:13" ht="11.25">
      <c r="E239" s="13">
        <v>1150</v>
      </c>
      <c r="F239" s="13">
        <f t="shared" si="21"/>
        <v>9200</v>
      </c>
      <c r="G239" s="14">
        <f t="shared" si="22"/>
        <v>32215.88893275251</v>
      </c>
      <c r="H239" s="15">
        <f t="shared" si="23"/>
        <v>7.722036442493909</v>
      </c>
      <c r="I239" s="15">
        <f t="shared" si="24"/>
        <v>3.285795629067515</v>
      </c>
      <c r="J239" s="16">
        <f t="shared" si="25"/>
        <v>94.10395714454532</v>
      </c>
      <c r="K239" s="7"/>
      <c r="L239" s="14">
        <f t="shared" si="26"/>
        <v>104.35184381748526</v>
      </c>
      <c r="M239" s="14">
        <f t="shared" si="27"/>
        <v>888.0528727209501</v>
      </c>
    </row>
    <row r="240" spans="5:13" ht="11.25">
      <c r="E240" s="13">
        <v>1155</v>
      </c>
      <c r="F240" s="13">
        <f t="shared" si="21"/>
        <v>9240</v>
      </c>
      <c r="G240" s="14">
        <f t="shared" si="22"/>
        <v>32355.958015068827</v>
      </c>
      <c r="H240" s="15">
        <f t="shared" si="23"/>
        <v>7.753630972339694</v>
      </c>
      <c r="I240" s="15">
        <f t="shared" si="24"/>
        <v>3.2992393843311456</v>
      </c>
      <c r="J240" s="16">
        <f t="shared" si="25"/>
        <v>94.12798236610065</v>
      </c>
      <c r="K240" s="7"/>
      <c r="L240" s="14">
        <f t="shared" si="26"/>
        <v>104.77879692350938</v>
      </c>
      <c r="M240" s="14">
        <f t="shared" si="27"/>
        <v>891.6863200894987</v>
      </c>
    </row>
    <row r="241" spans="5:13" ht="11.25">
      <c r="E241" s="13">
        <v>1160</v>
      </c>
      <c r="F241" s="13">
        <f t="shared" si="21"/>
        <v>9280</v>
      </c>
      <c r="G241" s="14">
        <f t="shared" si="22"/>
        <v>32496.02709738513</v>
      </c>
      <c r="H241" s="15">
        <f t="shared" si="23"/>
        <v>7.785225502185478</v>
      </c>
      <c r="I241" s="15">
        <f t="shared" si="24"/>
        <v>3.3126831395947756</v>
      </c>
      <c r="J241" s="16">
        <f t="shared" si="25"/>
        <v>94.1518125860907</v>
      </c>
      <c r="K241" s="7"/>
      <c r="L241" s="14">
        <f t="shared" si="26"/>
        <v>105.20575002953348</v>
      </c>
      <c r="M241" s="14">
        <f t="shared" si="27"/>
        <v>895.3197674580474</v>
      </c>
    </row>
    <row r="242" spans="5:13" ht="11.25">
      <c r="E242" s="13">
        <v>1165</v>
      </c>
      <c r="F242" s="13">
        <f t="shared" si="21"/>
        <v>9320</v>
      </c>
      <c r="G242" s="14">
        <f t="shared" si="22"/>
        <v>32636.09617970145</v>
      </c>
      <c r="H242" s="15">
        <f t="shared" si="23"/>
        <v>7.816820032031263</v>
      </c>
      <c r="I242" s="15">
        <f t="shared" si="24"/>
        <v>3.326126894858406</v>
      </c>
      <c r="J242" s="16">
        <f t="shared" si="25"/>
        <v>94.17545016902537</v>
      </c>
      <c r="K242" s="7"/>
      <c r="L242" s="14">
        <f t="shared" si="26"/>
        <v>105.63270313555759</v>
      </c>
      <c r="M242" s="14">
        <f t="shared" si="27"/>
        <v>898.9532148265962</v>
      </c>
    </row>
    <row r="243" spans="5:13" ht="11.25">
      <c r="E243" s="13">
        <v>1170</v>
      </c>
      <c r="F243" s="13">
        <f t="shared" si="21"/>
        <v>9360</v>
      </c>
      <c r="G243" s="14">
        <f t="shared" si="22"/>
        <v>32776.16526201776</v>
      </c>
      <c r="H243" s="15">
        <f t="shared" si="23"/>
        <v>7.848414561877048</v>
      </c>
      <c r="I243" s="15">
        <f t="shared" si="24"/>
        <v>3.3395706501220364</v>
      </c>
      <c r="J243" s="16">
        <f t="shared" si="25"/>
        <v>94.1988974413403</v>
      </c>
      <c r="K243" s="7"/>
      <c r="L243" s="14">
        <f t="shared" si="26"/>
        <v>106.05965624158173</v>
      </c>
      <c r="M243" s="14">
        <f t="shared" si="27"/>
        <v>902.586662195145</v>
      </c>
    </row>
    <row r="244" spans="5:13" ht="11.25">
      <c r="E244" s="13">
        <v>1175</v>
      </c>
      <c r="F244" s="13">
        <f t="shared" si="21"/>
        <v>9400</v>
      </c>
      <c r="G244" s="14">
        <f t="shared" si="22"/>
        <v>32916.23434433408</v>
      </c>
      <c r="H244" s="15">
        <f t="shared" si="23"/>
        <v>7.880009091722835</v>
      </c>
      <c r="I244" s="15">
        <f t="shared" si="24"/>
        <v>3.3530144053856676</v>
      </c>
      <c r="J244" s="16">
        <f t="shared" si="25"/>
        <v>94.22215669216028</v>
      </c>
      <c r="K244" s="7"/>
      <c r="L244" s="14">
        <f t="shared" si="26"/>
        <v>106.48660934760588</v>
      </c>
      <c r="M244" s="14">
        <f t="shared" si="27"/>
        <v>906.2201095636939</v>
      </c>
    </row>
    <row r="245" spans="5:13" ht="11.25">
      <c r="E245" s="13">
        <v>1180</v>
      </c>
      <c r="F245" s="13">
        <f t="shared" si="21"/>
        <v>9440</v>
      </c>
      <c r="G245" s="14">
        <f t="shared" si="22"/>
        <v>33056.3034266504</v>
      </c>
      <c r="H245" s="15">
        <f t="shared" si="23"/>
        <v>7.91160362156862</v>
      </c>
      <c r="I245" s="15">
        <f t="shared" si="24"/>
        <v>3.366458160649298</v>
      </c>
      <c r="J245" s="16">
        <f t="shared" si="25"/>
        <v>94.24523017404405</v>
      </c>
      <c r="K245" s="7"/>
      <c r="L245" s="14">
        <f t="shared" si="26"/>
        <v>106.91356245362999</v>
      </c>
      <c r="M245" s="14">
        <f t="shared" si="27"/>
        <v>909.8535569322427</v>
      </c>
    </row>
    <row r="246" spans="5:13" ht="11.25">
      <c r="E246" s="13">
        <v>1185</v>
      </c>
      <c r="F246" s="13">
        <f t="shared" si="21"/>
        <v>9480</v>
      </c>
      <c r="G246" s="14">
        <f t="shared" si="22"/>
        <v>33196.37250896671</v>
      </c>
      <c r="H246" s="15">
        <f t="shared" si="23"/>
        <v>7.943198151414405</v>
      </c>
      <c r="I246" s="15">
        <f t="shared" si="24"/>
        <v>3.3799019159129284</v>
      </c>
      <c r="J246" s="16">
        <f t="shared" si="25"/>
        <v>94.26812010371167</v>
      </c>
      <c r="K246" s="7"/>
      <c r="L246" s="14">
        <f t="shared" si="26"/>
        <v>107.34051555965411</v>
      </c>
      <c r="M246" s="14">
        <f t="shared" si="27"/>
        <v>913.4870043007915</v>
      </c>
    </row>
    <row r="247" spans="5:13" ht="11.25">
      <c r="E247" s="13">
        <v>1190</v>
      </c>
      <c r="F247" s="13">
        <f t="shared" si="21"/>
        <v>9520</v>
      </c>
      <c r="G247" s="14">
        <f t="shared" si="22"/>
        <v>33336.44159128302</v>
      </c>
      <c r="H247" s="15">
        <f t="shared" si="23"/>
        <v>7.97479268126019</v>
      </c>
      <c r="I247" s="15">
        <f t="shared" si="24"/>
        <v>3.3933456711765593</v>
      </c>
      <c r="J247" s="16">
        <f t="shared" si="25"/>
        <v>94.29082866275438</v>
      </c>
      <c r="K247" s="7"/>
      <c r="L247" s="14">
        <f t="shared" si="26"/>
        <v>107.76746866567824</v>
      </c>
      <c r="M247" s="14">
        <f t="shared" si="27"/>
        <v>917.1204516693404</v>
      </c>
    </row>
    <row r="248" spans="5:13" ht="11.25">
      <c r="E248" s="13">
        <v>1195</v>
      </c>
      <c r="F248" s="13">
        <f t="shared" si="21"/>
        <v>9560</v>
      </c>
      <c r="G248" s="14">
        <f t="shared" si="22"/>
        <v>33476.51067359934</v>
      </c>
      <c r="H248" s="15">
        <f t="shared" si="23"/>
        <v>8.006387211105976</v>
      </c>
      <c r="I248" s="15">
        <f t="shared" si="24"/>
        <v>3.4067894264401897</v>
      </c>
      <c r="J248" s="16">
        <f t="shared" si="25"/>
        <v>94.31335799832775</v>
      </c>
      <c r="K248" s="7"/>
      <c r="L248" s="14">
        <f t="shared" si="26"/>
        <v>108.19442177170238</v>
      </c>
      <c r="M248" s="14">
        <f t="shared" si="27"/>
        <v>920.753899037889</v>
      </c>
    </row>
    <row r="249" spans="5:13" ht="11.25">
      <c r="E249" s="13">
        <v>1200</v>
      </c>
      <c r="F249" s="13">
        <f t="shared" si="21"/>
        <v>9600</v>
      </c>
      <c r="G249" s="14">
        <f t="shared" si="22"/>
        <v>33616.579755915656</v>
      </c>
      <c r="H249" s="15">
        <f t="shared" si="23"/>
        <v>8.03798174095176</v>
      </c>
      <c r="I249" s="15">
        <f t="shared" si="24"/>
        <v>3.42023318170382</v>
      </c>
      <c r="J249" s="16">
        <f t="shared" si="25"/>
        <v>94.33571022382843</v>
      </c>
      <c r="K249" s="7"/>
      <c r="L249" s="14">
        <f t="shared" si="26"/>
        <v>108.6213748777265</v>
      </c>
      <c r="M249" s="14">
        <f t="shared" si="27"/>
        <v>924.3873464064378</v>
      </c>
    </row>
    <row r="250" spans="5:13" ht="11.25">
      <c r="E250" s="13">
        <v>1205</v>
      </c>
      <c r="F250" s="13">
        <f t="shared" si="21"/>
        <v>9640</v>
      </c>
      <c r="G250" s="14">
        <f t="shared" si="22"/>
        <v>33756.64883823198</v>
      </c>
      <c r="H250" s="15">
        <f t="shared" si="23"/>
        <v>8.06957627079755</v>
      </c>
      <c r="I250" s="15">
        <f t="shared" si="24"/>
        <v>3.4336769369674522</v>
      </c>
      <c r="J250" s="16">
        <f t="shared" si="25"/>
        <v>94.35788741955506</v>
      </c>
      <c r="K250" s="7"/>
      <c r="L250" s="14">
        <f t="shared" si="26"/>
        <v>109.04832798375065</v>
      </c>
      <c r="M250" s="14">
        <f t="shared" si="27"/>
        <v>928.020793774987</v>
      </c>
    </row>
    <row r="251" spans="5:13" ht="11.25">
      <c r="E251" s="13">
        <v>1210</v>
      </c>
      <c r="F251" s="13">
        <f t="shared" si="21"/>
        <v>9680</v>
      </c>
      <c r="G251" s="14">
        <f t="shared" si="22"/>
        <v>33896.71792054829</v>
      </c>
      <c r="H251" s="15">
        <f t="shared" si="23"/>
        <v>8.101170800643333</v>
      </c>
      <c r="I251" s="15">
        <f t="shared" si="24"/>
        <v>3.4471206922310818</v>
      </c>
      <c r="J251" s="16">
        <f t="shared" si="25"/>
        <v>94.37989163335362</v>
      </c>
      <c r="K251" s="7"/>
      <c r="L251" s="14">
        <f t="shared" si="26"/>
        <v>109.47528108977475</v>
      </c>
      <c r="M251" s="14">
        <f t="shared" si="27"/>
        <v>931.6542411435356</v>
      </c>
    </row>
    <row r="252" spans="5:13" ht="11.25">
      <c r="E252" s="13">
        <v>1215</v>
      </c>
      <c r="F252" s="13">
        <f t="shared" si="21"/>
        <v>9720</v>
      </c>
      <c r="G252" s="14">
        <f t="shared" si="22"/>
        <v>34036.78700286461</v>
      </c>
      <c r="H252" s="15">
        <f t="shared" si="23"/>
        <v>8.132765330489118</v>
      </c>
      <c r="I252" s="15">
        <f t="shared" si="24"/>
        <v>3.460564447494712</v>
      </c>
      <c r="J252" s="16">
        <f t="shared" si="25"/>
        <v>94.4017248812479</v>
      </c>
      <c r="K252" s="7"/>
      <c r="L252" s="14">
        <f t="shared" si="26"/>
        <v>109.90223419579888</v>
      </c>
      <c r="M252" s="14">
        <f t="shared" si="27"/>
        <v>935.2876885120843</v>
      </c>
    </row>
    <row r="253" spans="5:13" ht="11.25">
      <c r="E253" s="13">
        <v>1220</v>
      </c>
      <c r="F253" s="13">
        <f t="shared" si="21"/>
        <v>9760</v>
      </c>
      <c r="G253" s="14">
        <f t="shared" si="22"/>
        <v>34176.85608518092</v>
      </c>
      <c r="H253" s="15">
        <f t="shared" si="23"/>
        <v>8.164359860334905</v>
      </c>
      <c r="I253" s="15">
        <f t="shared" si="24"/>
        <v>3.4740082027583434</v>
      </c>
      <c r="J253" s="16">
        <f t="shared" si="25"/>
        <v>94.42338914805511</v>
      </c>
      <c r="K253" s="7"/>
      <c r="L253" s="14">
        <f t="shared" si="26"/>
        <v>110.32918730182304</v>
      </c>
      <c r="M253" s="14">
        <f t="shared" si="27"/>
        <v>938.9211358806333</v>
      </c>
    </row>
    <row r="254" spans="5:13" ht="11.25">
      <c r="E254" s="13">
        <v>1225</v>
      </c>
      <c r="F254" s="13">
        <f t="shared" si="21"/>
        <v>9800</v>
      </c>
      <c r="G254" s="14">
        <f t="shared" si="22"/>
        <v>34316.92516749723</v>
      </c>
      <c r="H254" s="15">
        <f t="shared" si="23"/>
        <v>8.195954390180688</v>
      </c>
      <c r="I254" s="15">
        <f t="shared" si="24"/>
        <v>3.4874519580219734</v>
      </c>
      <c r="J254" s="16">
        <f t="shared" si="25"/>
        <v>94.44488638798744</v>
      </c>
      <c r="K254" s="7"/>
      <c r="L254" s="14">
        <f t="shared" si="26"/>
        <v>110.75614040784714</v>
      </c>
      <c r="M254" s="14">
        <f t="shared" si="27"/>
        <v>942.554583249182</v>
      </c>
    </row>
    <row r="255" spans="5:13" ht="11.25">
      <c r="E255" s="13">
        <v>1230</v>
      </c>
      <c r="F255" s="13">
        <f t="shared" si="21"/>
        <v>9840</v>
      </c>
      <c r="G255" s="14">
        <f t="shared" si="22"/>
        <v>34456.99424981355</v>
      </c>
      <c r="H255" s="15">
        <f t="shared" si="23"/>
        <v>8.227548920026473</v>
      </c>
      <c r="I255" s="15">
        <f t="shared" si="24"/>
        <v>3.500895713285604</v>
      </c>
      <c r="J255" s="16">
        <f t="shared" si="25"/>
        <v>94.46621852523967</v>
      </c>
      <c r="K255" s="7"/>
      <c r="L255" s="14">
        <f t="shared" si="26"/>
        <v>111.18309351387126</v>
      </c>
      <c r="M255" s="14">
        <f t="shared" si="27"/>
        <v>946.1880306177308</v>
      </c>
    </row>
    <row r="256" spans="5:13" ht="11.25">
      <c r="E256" s="13">
        <v>1235</v>
      </c>
      <c r="F256" s="13">
        <f t="shared" si="21"/>
        <v>9880</v>
      </c>
      <c r="G256" s="14">
        <f t="shared" si="22"/>
        <v>34597.06333212987</v>
      </c>
      <c r="H256" s="15">
        <f t="shared" si="23"/>
        <v>8.25914344987226</v>
      </c>
      <c r="I256" s="15">
        <f t="shared" si="24"/>
        <v>3.514339468549235</v>
      </c>
      <c r="J256" s="16">
        <f t="shared" si="25"/>
        <v>94.48738745456333</v>
      </c>
      <c r="K256" s="7"/>
      <c r="L256" s="14">
        <f t="shared" si="26"/>
        <v>111.6100466198954</v>
      </c>
      <c r="M256" s="14">
        <f t="shared" si="27"/>
        <v>949.8214779862797</v>
      </c>
    </row>
    <row r="257" spans="5:13" ht="11.25">
      <c r="E257" s="13">
        <v>1240</v>
      </c>
      <c r="F257" s="13">
        <f t="shared" si="21"/>
        <v>9920</v>
      </c>
      <c r="G257" s="14">
        <f t="shared" si="22"/>
        <v>34737.13241444618</v>
      </c>
      <c r="H257" s="15">
        <f t="shared" si="23"/>
        <v>8.290737979718045</v>
      </c>
      <c r="I257" s="15">
        <f t="shared" si="24"/>
        <v>3.5277832238128655</v>
      </c>
      <c r="J257" s="16">
        <f t="shared" si="25"/>
        <v>94.50839504182773</v>
      </c>
      <c r="K257" s="7"/>
      <c r="L257" s="14">
        <f t="shared" si="26"/>
        <v>112.03699972591951</v>
      </c>
      <c r="M257" s="14">
        <f t="shared" si="27"/>
        <v>953.4549253548284</v>
      </c>
    </row>
    <row r="258" spans="5:13" ht="11.25">
      <c r="E258" s="13">
        <v>1245</v>
      </c>
      <c r="F258" s="13">
        <f t="shared" si="21"/>
        <v>9960</v>
      </c>
      <c r="G258" s="14">
        <f t="shared" si="22"/>
        <v>34877.2014967625</v>
      </c>
      <c r="H258" s="15">
        <f t="shared" si="23"/>
        <v>8.32233250956383</v>
      </c>
      <c r="I258" s="15">
        <f t="shared" si="24"/>
        <v>3.541226979076496</v>
      </c>
      <c r="J258" s="16">
        <f t="shared" si="25"/>
        <v>94.52924312456808</v>
      </c>
      <c r="K258" s="7"/>
      <c r="L258" s="14">
        <f t="shared" si="26"/>
        <v>112.46395283194366</v>
      </c>
      <c r="M258" s="14">
        <f t="shared" si="27"/>
        <v>957.0883727233772</v>
      </c>
    </row>
    <row r="259" spans="5:13" ht="11.25">
      <c r="E259" s="13">
        <v>1250</v>
      </c>
      <c r="F259" s="13">
        <f t="shared" si="21"/>
        <v>10000</v>
      </c>
      <c r="G259" s="14">
        <f t="shared" si="22"/>
        <v>35017.27057907882</v>
      </c>
      <c r="H259" s="15">
        <f t="shared" si="23"/>
        <v>8.353927039409617</v>
      </c>
      <c r="I259" s="15">
        <f t="shared" si="24"/>
        <v>3.554670734340127</v>
      </c>
      <c r="J259" s="16">
        <f t="shared" si="25"/>
        <v>94.5499335125215</v>
      </c>
      <c r="K259" s="7"/>
      <c r="L259" s="14">
        <f t="shared" si="26"/>
        <v>112.8909059379678</v>
      </c>
      <c r="M259" s="14">
        <f t="shared" si="27"/>
        <v>960.7218200919262</v>
      </c>
    </row>
    <row r="260" spans="5:13" ht="11.25">
      <c r="E260" s="13">
        <v>1255</v>
      </c>
      <c r="F260" s="13">
        <f t="shared" si="21"/>
        <v>10040</v>
      </c>
      <c r="G260" s="14">
        <f t="shared" si="22"/>
        <v>35157.339661395126</v>
      </c>
      <c r="H260" s="15">
        <f t="shared" si="23"/>
        <v>8.3855215692554</v>
      </c>
      <c r="I260" s="15">
        <f t="shared" si="24"/>
        <v>3.568114489603757</v>
      </c>
      <c r="J260" s="16">
        <f t="shared" si="25"/>
        <v>94.57046798815047</v>
      </c>
      <c r="K260" s="7"/>
      <c r="L260" s="14">
        <f t="shared" si="26"/>
        <v>113.3178590439919</v>
      </c>
      <c r="M260" s="14">
        <f t="shared" si="27"/>
        <v>964.3552674604748</v>
      </c>
    </row>
    <row r="261" spans="5:13" ht="11.25">
      <c r="E261" s="13">
        <v>1260</v>
      </c>
      <c r="F261" s="13">
        <f t="shared" si="21"/>
        <v>10080</v>
      </c>
      <c r="G261" s="14">
        <f t="shared" si="22"/>
        <v>35297.40874371144</v>
      </c>
      <c r="H261" s="15">
        <f t="shared" si="23"/>
        <v>8.417116099101186</v>
      </c>
      <c r="I261" s="15">
        <f t="shared" si="24"/>
        <v>3.5815582448673875</v>
      </c>
      <c r="J261" s="16">
        <f t="shared" si="25"/>
        <v>94.5908483071549</v>
      </c>
      <c r="K261" s="7"/>
      <c r="L261" s="14">
        <f t="shared" si="26"/>
        <v>113.74481215001602</v>
      </c>
      <c r="M261" s="14">
        <f t="shared" si="27"/>
        <v>967.9887148290236</v>
      </c>
    </row>
    <row r="262" spans="5:13" ht="11.25">
      <c r="E262" s="13">
        <v>1265</v>
      </c>
      <c r="F262" s="13">
        <f t="shared" si="21"/>
        <v>10120</v>
      </c>
      <c r="G262" s="14">
        <f t="shared" si="22"/>
        <v>35437.47782602776</v>
      </c>
      <c r="H262" s="15">
        <f t="shared" si="23"/>
        <v>8.448710628946973</v>
      </c>
      <c r="I262" s="15">
        <f t="shared" si="24"/>
        <v>3.595002000131019</v>
      </c>
      <c r="J262" s="16">
        <f t="shared" si="25"/>
        <v>94.61107619897244</v>
      </c>
      <c r="K262" s="7"/>
      <c r="L262" s="14">
        <f t="shared" si="26"/>
        <v>114.17176525604016</v>
      </c>
      <c r="M262" s="14">
        <f t="shared" si="27"/>
        <v>971.6221621975726</v>
      </c>
    </row>
    <row r="263" spans="5:13" ht="11.25">
      <c r="E263" s="13">
        <v>1270</v>
      </c>
      <c r="F263" s="13">
        <f t="shared" si="21"/>
        <v>10160</v>
      </c>
      <c r="G263" s="14">
        <f t="shared" si="22"/>
        <v>35577.54690834407</v>
      </c>
      <c r="H263" s="15">
        <f t="shared" si="23"/>
        <v>8.480305158792756</v>
      </c>
      <c r="I263" s="15">
        <f t="shared" si="24"/>
        <v>3.6084457553946487</v>
      </c>
      <c r="J263" s="16">
        <f t="shared" si="25"/>
        <v>94.6311533672677</v>
      </c>
      <c r="K263" s="7"/>
      <c r="L263" s="14">
        <f t="shared" si="26"/>
        <v>114.59871836206428</v>
      </c>
      <c r="M263" s="14">
        <f t="shared" si="27"/>
        <v>975.2556095661213</v>
      </c>
    </row>
    <row r="264" spans="5:13" ht="11.25">
      <c r="E264" s="13">
        <v>1275</v>
      </c>
      <c r="F264" s="13">
        <f t="shared" si="21"/>
        <v>10200</v>
      </c>
      <c r="G264" s="14">
        <f t="shared" si="22"/>
        <v>35717.61599066039</v>
      </c>
      <c r="H264" s="15">
        <f t="shared" si="23"/>
        <v>8.511899688638545</v>
      </c>
      <c r="I264" s="15">
        <f t="shared" si="24"/>
        <v>3.6218895106582805</v>
      </c>
      <c r="J264" s="16">
        <f t="shared" si="25"/>
        <v>94.65108149041062</v>
      </c>
      <c r="K264" s="7"/>
      <c r="L264" s="14">
        <f t="shared" si="26"/>
        <v>115.02567146808845</v>
      </c>
      <c r="M264" s="14">
        <f t="shared" si="27"/>
        <v>978.8890569346703</v>
      </c>
    </row>
    <row r="265" spans="5:13" ht="11.25">
      <c r="E265" s="13">
        <v>1280</v>
      </c>
      <c r="F265" s="13">
        <f aca="true" t="shared" si="28" ref="F265:F328">$C$13*E265/1000</f>
        <v>10240</v>
      </c>
      <c r="G265" s="14">
        <f aca="true" t="shared" si="29" ref="G265:G328">F265*$C$11/($C$12*PI())*60</f>
        <v>35857.68507297671</v>
      </c>
      <c r="H265" s="15">
        <f aca="true" t="shared" si="30" ref="H265:H328">$C$25*$C$18+$C$22/1000*G265</f>
        <v>8.54349421848433</v>
      </c>
      <c r="I265" s="15">
        <f aca="true" t="shared" si="31" ref="I265:I328">H265*$C$25</f>
        <v>3.635333265921911</v>
      </c>
      <c r="J265" s="16">
        <f aca="true" t="shared" si="32" ref="J265:J328">(I265-$C$26)/I265*100</f>
        <v>94.67086222194412</v>
      </c>
      <c r="K265" s="7"/>
      <c r="L265" s="14">
        <f aca="true" t="shared" si="33" ref="L265:L328">H265/$C$15*100</f>
        <v>115.45262457411256</v>
      </c>
      <c r="M265" s="14">
        <f aca="true" t="shared" si="34" ref="M265:M328">$C$10*I265/$C$15*1000</f>
        <v>982.5225043032191</v>
      </c>
    </row>
    <row r="266" spans="5:13" ht="11.25">
      <c r="E266" s="13">
        <v>1285</v>
      </c>
      <c r="F266" s="13">
        <f t="shared" si="28"/>
        <v>10280</v>
      </c>
      <c r="G266" s="14">
        <f t="shared" si="29"/>
        <v>35997.75415529301</v>
      </c>
      <c r="H266" s="15">
        <f t="shared" si="30"/>
        <v>8.575088748330113</v>
      </c>
      <c r="I266" s="15">
        <f t="shared" si="31"/>
        <v>3.648777021185541</v>
      </c>
      <c r="J266" s="16">
        <f t="shared" si="32"/>
        <v>94.69049719104153</v>
      </c>
      <c r="K266" s="7"/>
      <c r="L266" s="14">
        <f t="shared" si="33"/>
        <v>115.87957768013666</v>
      </c>
      <c r="M266" s="14">
        <f t="shared" si="34"/>
        <v>986.1559516717678</v>
      </c>
    </row>
    <row r="267" spans="5:13" ht="11.25">
      <c r="E267" s="13">
        <v>1290</v>
      </c>
      <c r="F267" s="13">
        <f t="shared" si="28"/>
        <v>10320</v>
      </c>
      <c r="G267" s="14">
        <f t="shared" si="29"/>
        <v>36137.82323760933</v>
      </c>
      <c r="H267" s="15">
        <f t="shared" si="30"/>
        <v>8.606683278175899</v>
      </c>
      <c r="I267" s="15">
        <f t="shared" si="31"/>
        <v>3.662220776449171</v>
      </c>
      <c r="J267" s="16">
        <f t="shared" si="32"/>
        <v>94.70998800295386</v>
      </c>
      <c r="K267" s="7"/>
      <c r="L267" s="14">
        <f t="shared" si="33"/>
        <v>116.30653078616078</v>
      </c>
      <c r="M267" s="14">
        <f t="shared" si="34"/>
        <v>989.7893990403165</v>
      </c>
    </row>
    <row r="268" spans="5:13" ht="11.25">
      <c r="E268" s="13">
        <v>1295</v>
      </c>
      <c r="F268" s="13">
        <f t="shared" si="28"/>
        <v>10360</v>
      </c>
      <c r="G268" s="14">
        <f t="shared" si="29"/>
        <v>36277.892319925646</v>
      </c>
      <c r="H268" s="15">
        <f t="shared" si="30"/>
        <v>8.638277808021684</v>
      </c>
      <c r="I268" s="15">
        <f t="shared" si="31"/>
        <v>3.6756645317128016</v>
      </c>
      <c r="J268" s="16">
        <f t="shared" si="32"/>
        <v>94.72933623944726</v>
      </c>
      <c r="K268" s="7"/>
      <c r="L268" s="14">
        <f t="shared" si="33"/>
        <v>116.73348389218492</v>
      </c>
      <c r="M268" s="14">
        <f t="shared" si="34"/>
        <v>993.4228464088652</v>
      </c>
    </row>
    <row r="269" spans="5:13" ht="11.25">
      <c r="E269" s="13">
        <v>1300</v>
      </c>
      <c r="F269" s="13">
        <f t="shared" si="28"/>
        <v>10400</v>
      </c>
      <c r="G269" s="14">
        <f t="shared" si="29"/>
        <v>36417.961402241956</v>
      </c>
      <c r="H269" s="15">
        <f t="shared" si="30"/>
        <v>8.669872337867469</v>
      </c>
      <c r="I269" s="15">
        <f t="shared" si="31"/>
        <v>3.6891082869764324</v>
      </c>
      <c r="J269" s="16">
        <f t="shared" si="32"/>
        <v>94.74854345923094</v>
      </c>
      <c r="K269" s="7"/>
      <c r="L269" s="14">
        <f t="shared" si="33"/>
        <v>117.16043699820904</v>
      </c>
      <c r="M269" s="14">
        <f t="shared" si="34"/>
        <v>997.0562937774141</v>
      </c>
    </row>
    <row r="270" spans="5:13" ht="11.25">
      <c r="E270" s="13">
        <v>1305</v>
      </c>
      <c r="F270" s="13">
        <f t="shared" si="28"/>
        <v>10440</v>
      </c>
      <c r="G270" s="14">
        <f t="shared" si="29"/>
        <v>36558.03048455827</v>
      </c>
      <c r="H270" s="15">
        <f t="shared" si="30"/>
        <v>8.701466867713254</v>
      </c>
      <c r="I270" s="15">
        <f t="shared" si="31"/>
        <v>3.702552042240063</v>
      </c>
      <c r="J270" s="16">
        <f t="shared" si="32"/>
        <v>94.7676111983758</v>
      </c>
      <c r="K270" s="7"/>
      <c r="L270" s="14">
        <f t="shared" si="33"/>
        <v>117.58739010423315</v>
      </c>
      <c r="M270" s="14">
        <f t="shared" si="34"/>
        <v>1000.689741145963</v>
      </c>
    </row>
    <row r="271" spans="5:13" ht="11.25">
      <c r="E271" s="13">
        <v>1310</v>
      </c>
      <c r="F271" s="13">
        <f t="shared" si="28"/>
        <v>10480</v>
      </c>
      <c r="G271" s="14">
        <f t="shared" si="29"/>
        <v>36698.099566874596</v>
      </c>
      <c r="H271" s="15">
        <f t="shared" si="30"/>
        <v>8.733061397559041</v>
      </c>
      <c r="I271" s="15">
        <f t="shared" si="31"/>
        <v>3.715995797503694</v>
      </c>
      <c r="J271" s="16">
        <f t="shared" si="32"/>
        <v>94.78654097072389</v>
      </c>
      <c r="K271" s="7"/>
      <c r="L271" s="14">
        <f t="shared" si="33"/>
        <v>118.0143432102573</v>
      </c>
      <c r="M271" s="14">
        <f t="shared" si="34"/>
        <v>1004.3231885145119</v>
      </c>
    </row>
    <row r="272" spans="5:13" ht="11.25">
      <c r="E272" s="13">
        <v>1315</v>
      </c>
      <c r="F272" s="13">
        <f t="shared" si="28"/>
        <v>10520</v>
      </c>
      <c r="G272" s="14">
        <f t="shared" si="29"/>
        <v>36838.16864919091</v>
      </c>
      <c r="H272" s="15">
        <f t="shared" si="30"/>
        <v>8.764655927404828</v>
      </c>
      <c r="I272" s="15">
        <f t="shared" si="31"/>
        <v>3.7294395527673254</v>
      </c>
      <c r="J272" s="16">
        <f t="shared" si="32"/>
        <v>94.80533426828907</v>
      </c>
      <c r="K272" s="7"/>
      <c r="L272" s="14">
        <f t="shared" si="33"/>
        <v>118.44129631628147</v>
      </c>
      <c r="M272" s="14">
        <f t="shared" si="34"/>
        <v>1007.9566358830609</v>
      </c>
    </row>
    <row r="273" spans="5:13" ht="11.25">
      <c r="E273" s="13">
        <v>1320</v>
      </c>
      <c r="F273" s="13">
        <f t="shared" si="28"/>
        <v>10560</v>
      </c>
      <c r="G273" s="14">
        <f t="shared" si="29"/>
        <v>36978.23773150722</v>
      </c>
      <c r="H273" s="15">
        <f t="shared" si="30"/>
        <v>8.796250457250611</v>
      </c>
      <c r="I273" s="15">
        <f t="shared" si="31"/>
        <v>3.742883308030955</v>
      </c>
      <c r="J273" s="16">
        <f t="shared" si="32"/>
        <v>94.82399256164908</v>
      </c>
      <c r="K273" s="7"/>
      <c r="L273" s="14">
        <f t="shared" si="33"/>
        <v>118.86824942230557</v>
      </c>
      <c r="M273" s="14">
        <f t="shared" si="34"/>
        <v>1011.5900832516094</v>
      </c>
    </row>
    <row r="274" spans="5:13" ht="11.25">
      <c r="E274" s="13">
        <v>1325</v>
      </c>
      <c r="F274" s="13">
        <f t="shared" si="28"/>
        <v>10600</v>
      </c>
      <c r="G274" s="14">
        <f t="shared" si="29"/>
        <v>37118.30681382354</v>
      </c>
      <c r="H274" s="15">
        <f t="shared" si="30"/>
        <v>8.827844987096396</v>
      </c>
      <c r="I274" s="15">
        <f t="shared" si="31"/>
        <v>3.7563270632945853</v>
      </c>
      <c r="J274" s="16">
        <f t="shared" si="32"/>
        <v>94.84251730032902</v>
      </c>
      <c r="K274" s="7"/>
      <c r="L274" s="14">
        <f t="shared" si="33"/>
        <v>119.29520252832968</v>
      </c>
      <c r="M274" s="14">
        <f t="shared" si="34"/>
        <v>1015.2235306201583</v>
      </c>
    </row>
    <row r="275" spans="5:13" ht="11.25">
      <c r="E275" s="13">
        <v>1330</v>
      </c>
      <c r="F275" s="13">
        <f t="shared" si="28"/>
        <v>10640</v>
      </c>
      <c r="G275" s="14">
        <f t="shared" si="29"/>
        <v>37258.375896139856</v>
      </c>
      <c r="H275" s="15">
        <f t="shared" si="30"/>
        <v>8.859439516942183</v>
      </c>
      <c r="I275" s="15">
        <f t="shared" si="31"/>
        <v>3.7697708185582166</v>
      </c>
      <c r="J275" s="16">
        <f t="shared" si="32"/>
        <v>94.86090991317685</v>
      </c>
      <c r="K275" s="7"/>
      <c r="L275" s="14">
        <f t="shared" si="33"/>
        <v>119.72215563435383</v>
      </c>
      <c r="M275" s="14">
        <f t="shared" si="34"/>
        <v>1018.8569779887071</v>
      </c>
    </row>
    <row r="276" spans="5:13" ht="11.25">
      <c r="E276" s="13">
        <v>1335</v>
      </c>
      <c r="F276" s="13">
        <f t="shared" si="28"/>
        <v>10680</v>
      </c>
      <c r="G276" s="14">
        <f t="shared" si="29"/>
        <v>37398.444978456166</v>
      </c>
      <c r="H276" s="15">
        <f t="shared" si="30"/>
        <v>8.891034046787967</v>
      </c>
      <c r="I276" s="15">
        <f t="shared" si="31"/>
        <v>3.7832145738218466</v>
      </c>
      <c r="J276" s="16">
        <f t="shared" si="32"/>
        <v>94.87917180873072</v>
      </c>
      <c r="K276" s="7"/>
      <c r="L276" s="14">
        <f t="shared" si="33"/>
        <v>120.14910874037793</v>
      </c>
      <c r="M276" s="14">
        <f t="shared" si="34"/>
        <v>1022.4904253572557</v>
      </c>
    </row>
    <row r="277" spans="5:13" ht="11.25">
      <c r="E277" s="13">
        <v>1340</v>
      </c>
      <c r="F277" s="13">
        <f t="shared" si="28"/>
        <v>10720</v>
      </c>
      <c r="G277" s="14">
        <f t="shared" si="29"/>
        <v>37538.51406077249</v>
      </c>
      <c r="H277" s="15">
        <f t="shared" si="30"/>
        <v>8.922628576633754</v>
      </c>
      <c r="I277" s="15">
        <f t="shared" si="31"/>
        <v>3.796658329085478</v>
      </c>
      <c r="J277" s="16">
        <f t="shared" si="32"/>
        <v>94.89730437557856</v>
      </c>
      <c r="K277" s="7"/>
      <c r="L277" s="14">
        <f t="shared" si="33"/>
        <v>120.57606184640206</v>
      </c>
      <c r="M277" s="14">
        <f t="shared" si="34"/>
        <v>1026.1238727258049</v>
      </c>
    </row>
    <row r="278" spans="5:13" ht="11.25">
      <c r="E278" s="13">
        <v>1345</v>
      </c>
      <c r="F278" s="13">
        <f t="shared" si="28"/>
        <v>10760</v>
      </c>
      <c r="G278" s="14">
        <f t="shared" si="29"/>
        <v>37678.58314308881</v>
      </c>
      <c r="H278" s="15">
        <f t="shared" si="30"/>
        <v>8.95422310647954</v>
      </c>
      <c r="I278" s="15">
        <f t="shared" si="31"/>
        <v>3.810102084349109</v>
      </c>
      <c r="J278" s="16">
        <f t="shared" si="32"/>
        <v>94.91530898271002</v>
      </c>
      <c r="K278" s="7"/>
      <c r="L278" s="14">
        <f t="shared" si="33"/>
        <v>121.00301495242623</v>
      </c>
      <c r="M278" s="14">
        <f t="shared" si="34"/>
        <v>1029.7573200943536</v>
      </c>
    </row>
    <row r="279" spans="5:13" ht="11.25">
      <c r="E279" s="13">
        <v>1350</v>
      </c>
      <c r="F279" s="13">
        <f t="shared" si="28"/>
        <v>10800</v>
      </c>
      <c r="G279" s="14">
        <f t="shared" si="29"/>
        <v>37818.652225405116</v>
      </c>
      <c r="H279" s="15">
        <f t="shared" si="30"/>
        <v>8.985817636325324</v>
      </c>
      <c r="I279" s="15">
        <f t="shared" si="31"/>
        <v>3.8235458396127386</v>
      </c>
      <c r="J279" s="16">
        <f t="shared" si="32"/>
        <v>94.9331869798611</v>
      </c>
      <c r="K279" s="7"/>
      <c r="L279" s="14">
        <f t="shared" si="33"/>
        <v>121.42996805845033</v>
      </c>
      <c r="M279" s="14">
        <f t="shared" si="34"/>
        <v>1033.3907674629024</v>
      </c>
    </row>
    <row r="280" spans="5:13" ht="11.25">
      <c r="E280" s="13">
        <v>1355</v>
      </c>
      <c r="F280" s="13">
        <f t="shared" si="28"/>
        <v>10840</v>
      </c>
      <c r="G280" s="14">
        <f t="shared" si="29"/>
        <v>37958.72130772143</v>
      </c>
      <c r="H280" s="15">
        <f t="shared" si="30"/>
        <v>9.017412166171109</v>
      </c>
      <c r="I280" s="15">
        <f t="shared" si="31"/>
        <v>3.836989594876369</v>
      </c>
      <c r="J280" s="16">
        <f t="shared" si="32"/>
        <v>94.95093969785134</v>
      </c>
      <c r="K280" s="7"/>
      <c r="L280" s="14">
        <f t="shared" si="33"/>
        <v>121.85692116447444</v>
      </c>
      <c r="M280" s="14">
        <f t="shared" si="34"/>
        <v>1037.024214831451</v>
      </c>
    </row>
    <row r="281" spans="5:13" ht="11.25">
      <c r="E281" s="13">
        <v>1360</v>
      </c>
      <c r="F281" s="13">
        <f t="shared" si="28"/>
        <v>10880</v>
      </c>
      <c r="G281" s="14">
        <f t="shared" si="29"/>
        <v>38098.79039003775</v>
      </c>
      <c r="H281" s="15">
        <f t="shared" si="30"/>
        <v>9.049006696016896</v>
      </c>
      <c r="I281" s="15">
        <f t="shared" si="31"/>
        <v>3.8504333501400003</v>
      </c>
      <c r="J281" s="16">
        <f t="shared" si="32"/>
        <v>94.96856844891411</v>
      </c>
      <c r="K281" s="7"/>
      <c r="L281" s="14">
        <f t="shared" si="33"/>
        <v>122.28387427049859</v>
      </c>
      <c r="M281" s="14">
        <f t="shared" si="34"/>
        <v>1040.6576622</v>
      </c>
    </row>
    <row r="282" spans="5:13" ht="11.25">
      <c r="E282" s="13">
        <v>1365</v>
      </c>
      <c r="F282" s="13">
        <f t="shared" si="28"/>
        <v>10920</v>
      </c>
      <c r="G282" s="14">
        <f t="shared" si="29"/>
        <v>38238.85947235406</v>
      </c>
      <c r="H282" s="15">
        <f t="shared" si="30"/>
        <v>9.08060122586268</v>
      </c>
      <c r="I282" s="15">
        <f t="shared" si="31"/>
        <v>3.8638771054036303</v>
      </c>
      <c r="J282" s="16">
        <f t="shared" si="32"/>
        <v>94.98607452701994</v>
      </c>
      <c r="K282" s="7"/>
      <c r="L282" s="14">
        <f t="shared" si="33"/>
        <v>122.71082737652267</v>
      </c>
      <c r="M282" s="14">
        <f t="shared" si="34"/>
        <v>1044.2911095685488</v>
      </c>
    </row>
    <row r="283" spans="5:13" ht="11.25">
      <c r="E283" s="13">
        <v>1370</v>
      </c>
      <c r="F283" s="13">
        <f t="shared" si="28"/>
        <v>10960</v>
      </c>
      <c r="G283" s="14">
        <f t="shared" si="29"/>
        <v>38378.928554670376</v>
      </c>
      <c r="H283" s="15">
        <f t="shared" si="30"/>
        <v>9.112195755708465</v>
      </c>
      <c r="I283" s="15">
        <f t="shared" si="31"/>
        <v>3.8773208606672607</v>
      </c>
      <c r="J283" s="16">
        <f t="shared" si="32"/>
        <v>95.00345920819312</v>
      </c>
      <c r="K283" s="7"/>
      <c r="L283" s="14">
        <f t="shared" si="33"/>
        <v>123.13778048254682</v>
      </c>
      <c r="M283" s="14">
        <f t="shared" si="34"/>
        <v>1047.9245569370973</v>
      </c>
    </row>
    <row r="284" spans="5:13" ht="11.25">
      <c r="E284" s="13">
        <v>1375</v>
      </c>
      <c r="F284" s="13">
        <f t="shared" si="28"/>
        <v>11000</v>
      </c>
      <c r="G284" s="14">
        <f t="shared" si="29"/>
        <v>38518.99763698669</v>
      </c>
      <c r="H284" s="15">
        <f t="shared" si="30"/>
        <v>9.143790285554251</v>
      </c>
      <c r="I284" s="15">
        <f t="shared" si="31"/>
        <v>3.890764615930892</v>
      </c>
      <c r="J284" s="16">
        <f t="shared" si="32"/>
        <v>95.02072375082177</v>
      </c>
      <c r="K284" s="7"/>
      <c r="L284" s="14">
        <f t="shared" si="33"/>
        <v>123.56473358857096</v>
      </c>
      <c r="M284" s="14">
        <f t="shared" si="34"/>
        <v>1051.5580043056466</v>
      </c>
    </row>
    <row r="285" spans="5:13" ht="11.25">
      <c r="E285" s="13">
        <v>1380</v>
      </c>
      <c r="F285" s="13">
        <f t="shared" si="28"/>
        <v>11040</v>
      </c>
      <c r="G285" s="14">
        <f t="shared" si="29"/>
        <v>38659.06671930301</v>
      </c>
      <c r="H285" s="15">
        <f t="shared" si="30"/>
        <v>9.175384815400037</v>
      </c>
      <c r="I285" s="15">
        <f t="shared" si="31"/>
        <v>3.9042083711945224</v>
      </c>
      <c r="J285" s="16">
        <f t="shared" si="32"/>
        <v>95.03786939596148</v>
      </c>
      <c r="K285" s="7"/>
      <c r="L285" s="14">
        <f t="shared" si="33"/>
        <v>123.99168669459509</v>
      </c>
      <c r="M285" s="14">
        <f t="shared" si="34"/>
        <v>1055.1914516741952</v>
      </c>
    </row>
    <row r="286" spans="5:13" ht="11.25">
      <c r="E286" s="13">
        <v>1385</v>
      </c>
      <c r="F286" s="13">
        <f t="shared" si="28"/>
        <v>11080</v>
      </c>
      <c r="G286" s="14">
        <f t="shared" si="29"/>
        <v>38799.135801619326</v>
      </c>
      <c r="H286" s="15">
        <f t="shared" si="30"/>
        <v>9.206979345245822</v>
      </c>
      <c r="I286" s="15">
        <f t="shared" si="31"/>
        <v>3.9176521264581528</v>
      </c>
      <c r="J286" s="16">
        <f t="shared" si="32"/>
        <v>95.05489736763266</v>
      </c>
      <c r="K286" s="7"/>
      <c r="L286" s="14">
        <f t="shared" si="33"/>
        <v>124.4186398006192</v>
      </c>
      <c r="M286" s="14">
        <f t="shared" si="34"/>
        <v>1058.824899042744</v>
      </c>
    </row>
    <row r="287" spans="5:13" ht="11.25">
      <c r="E287" s="13">
        <v>1390</v>
      </c>
      <c r="F287" s="13">
        <f t="shared" si="28"/>
        <v>11120</v>
      </c>
      <c r="G287" s="14">
        <f t="shared" si="29"/>
        <v>38939.20488393564</v>
      </c>
      <c r="H287" s="15">
        <f t="shared" si="30"/>
        <v>9.238573875091609</v>
      </c>
      <c r="I287" s="15">
        <f t="shared" si="31"/>
        <v>3.931095881721784</v>
      </c>
      <c r="J287" s="16">
        <f t="shared" si="32"/>
        <v>95.07180887311189</v>
      </c>
      <c r="K287" s="7"/>
      <c r="L287" s="14">
        <f t="shared" si="33"/>
        <v>124.84559290664335</v>
      </c>
      <c r="M287" s="14">
        <f t="shared" si="34"/>
        <v>1062.458346411293</v>
      </c>
    </row>
    <row r="288" spans="5:13" ht="11.25">
      <c r="E288" s="13">
        <v>1395</v>
      </c>
      <c r="F288" s="13">
        <f t="shared" si="28"/>
        <v>11160</v>
      </c>
      <c r="G288" s="14">
        <f t="shared" si="29"/>
        <v>39079.27396625195</v>
      </c>
      <c r="H288" s="15">
        <f t="shared" si="30"/>
        <v>9.270168404937392</v>
      </c>
      <c r="I288" s="15">
        <f t="shared" si="31"/>
        <v>3.944539636985414</v>
      </c>
      <c r="J288" s="16">
        <f t="shared" si="32"/>
        <v>95.08860510321718</v>
      </c>
      <c r="K288" s="7"/>
      <c r="L288" s="14">
        <f t="shared" si="33"/>
        <v>125.27254601266746</v>
      </c>
      <c r="M288" s="14">
        <f t="shared" si="34"/>
        <v>1066.0917937798415</v>
      </c>
    </row>
    <row r="289" spans="5:13" ht="11.25">
      <c r="E289" s="13">
        <v>1400</v>
      </c>
      <c r="F289" s="13">
        <f t="shared" si="28"/>
        <v>11200</v>
      </c>
      <c r="G289" s="14">
        <f t="shared" si="29"/>
        <v>39219.34304856827</v>
      </c>
      <c r="H289" s="15">
        <f t="shared" si="30"/>
        <v>9.301762934783179</v>
      </c>
      <c r="I289" s="15">
        <f t="shared" si="31"/>
        <v>3.9579833922490453</v>
      </c>
      <c r="J289" s="16">
        <f t="shared" si="32"/>
        <v>95.10528723258757</v>
      </c>
      <c r="K289" s="7"/>
      <c r="L289" s="14">
        <f t="shared" si="33"/>
        <v>125.6994991186916</v>
      </c>
      <c r="M289" s="14">
        <f t="shared" si="34"/>
        <v>1069.7252411483905</v>
      </c>
    </row>
    <row r="290" spans="5:13" ht="11.25">
      <c r="E290" s="13">
        <v>1405</v>
      </c>
      <c r="F290" s="13">
        <f t="shared" si="28"/>
        <v>11240</v>
      </c>
      <c r="G290" s="14">
        <f t="shared" si="29"/>
        <v>39359.41213088458</v>
      </c>
      <c r="H290" s="15">
        <f t="shared" si="30"/>
        <v>9.333357464628962</v>
      </c>
      <c r="I290" s="15">
        <f t="shared" si="31"/>
        <v>3.971427147512675</v>
      </c>
      <c r="J290" s="16">
        <f t="shared" si="32"/>
        <v>95.12185641995693</v>
      </c>
      <c r="K290" s="7"/>
      <c r="L290" s="14">
        <f t="shared" si="33"/>
        <v>126.1264522247157</v>
      </c>
      <c r="M290" s="14">
        <f t="shared" si="34"/>
        <v>1073.358688516939</v>
      </c>
    </row>
    <row r="291" spans="5:13" ht="11.25">
      <c r="E291" s="13">
        <v>1410</v>
      </c>
      <c r="F291" s="13">
        <f t="shared" si="28"/>
        <v>11280</v>
      </c>
      <c r="G291" s="14">
        <f t="shared" si="29"/>
        <v>39499.481213200896</v>
      </c>
      <c r="H291" s="15">
        <f t="shared" si="30"/>
        <v>9.364951994474747</v>
      </c>
      <c r="I291" s="15">
        <f t="shared" si="31"/>
        <v>3.984870902776305</v>
      </c>
      <c r="J291" s="16">
        <f t="shared" si="32"/>
        <v>95.1383138084222</v>
      </c>
      <c r="K291" s="7"/>
      <c r="L291" s="14">
        <f t="shared" si="33"/>
        <v>126.55340533073982</v>
      </c>
      <c r="M291" s="14">
        <f t="shared" si="34"/>
        <v>1076.9921358854879</v>
      </c>
    </row>
    <row r="292" spans="5:13" ht="11.25">
      <c r="E292" s="13">
        <v>1415</v>
      </c>
      <c r="F292" s="13">
        <f t="shared" si="28"/>
        <v>11320</v>
      </c>
      <c r="G292" s="14">
        <f t="shared" si="29"/>
        <v>39639.55029551721</v>
      </c>
      <c r="H292" s="15">
        <f t="shared" si="30"/>
        <v>9.396546524320534</v>
      </c>
      <c r="I292" s="15">
        <f t="shared" si="31"/>
        <v>3.9983146580399365</v>
      </c>
      <c r="J292" s="16">
        <f t="shared" si="32"/>
        <v>95.15466052570638</v>
      </c>
      <c r="K292" s="7"/>
      <c r="L292" s="14">
        <f t="shared" si="33"/>
        <v>126.98035843676396</v>
      </c>
      <c r="M292" s="14">
        <f t="shared" si="34"/>
        <v>1080.6255832540369</v>
      </c>
    </row>
    <row r="293" spans="5:13" ht="11.25">
      <c r="E293" s="13">
        <v>1420</v>
      </c>
      <c r="F293" s="13">
        <f t="shared" si="28"/>
        <v>11360</v>
      </c>
      <c r="G293" s="14">
        <f t="shared" si="29"/>
        <v>39779.61937783353</v>
      </c>
      <c r="H293" s="15">
        <f t="shared" si="30"/>
        <v>9.42814105416632</v>
      </c>
      <c r="I293" s="15">
        <f t="shared" si="31"/>
        <v>4.011758413303567</v>
      </c>
      <c r="J293" s="16">
        <f t="shared" si="32"/>
        <v>95.17089768441603</v>
      </c>
      <c r="K293" s="7"/>
      <c r="L293" s="14">
        <f t="shared" si="33"/>
        <v>127.40731154278811</v>
      </c>
      <c r="M293" s="14">
        <f t="shared" si="34"/>
        <v>1084.2590306225857</v>
      </c>
    </row>
    <row r="294" spans="5:13" ht="11.25">
      <c r="E294" s="13">
        <v>1425</v>
      </c>
      <c r="F294" s="13">
        <f t="shared" si="28"/>
        <v>11400</v>
      </c>
      <c r="G294" s="14">
        <f t="shared" si="29"/>
        <v>39919.688460149846</v>
      </c>
      <c r="H294" s="15">
        <f t="shared" si="30"/>
        <v>9.459735584012105</v>
      </c>
      <c r="I294" s="15">
        <f t="shared" si="31"/>
        <v>4.025202168567198</v>
      </c>
      <c r="J294" s="16">
        <f t="shared" si="32"/>
        <v>95.1870263822938</v>
      </c>
      <c r="K294" s="7"/>
      <c r="L294" s="14">
        <f t="shared" si="33"/>
        <v>127.83426464881222</v>
      </c>
      <c r="M294" s="14">
        <f t="shared" si="34"/>
        <v>1087.8924779911345</v>
      </c>
    </row>
    <row r="295" spans="5:13" ht="11.25">
      <c r="E295" s="13">
        <v>1430</v>
      </c>
      <c r="F295" s="13">
        <f t="shared" si="28"/>
        <v>11440</v>
      </c>
      <c r="G295" s="14">
        <f t="shared" si="29"/>
        <v>40059.757542466155</v>
      </c>
      <c r="H295" s="15">
        <f t="shared" si="30"/>
        <v>9.49133011385789</v>
      </c>
      <c r="I295" s="15">
        <f t="shared" si="31"/>
        <v>4.0386459238308285</v>
      </c>
      <c r="J295" s="16">
        <f t="shared" si="32"/>
        <v>95.20304770246572</v>
      </c>
      <c r="K295" s="7"/>
      <c r="L295" s="14">
        <f t="shared" si="33"/>
        <v>128.26121775483634</v>
      </c>
      <c r="M295" s="14">
        <f t="shared" si="34"/>
        <v>1091.5259253596835</v>
      </c>
    </row>
    <row r="296" spans="5:13" ht="11.25">
      <c r="E296" s="13">
        <v>1435</v>
      </c>
      <c r="F296" s="13">
        <f t="shared" si="28"/>
        <v>11480</v>
      </c>
      <c r="G296" s="14">
        <f t="shared" si="29"/>
        <v>40199.82662478247</v>
      </c>
      <c r="H296" s="15">
        <f t="shared" si="30"/>
        <v>9.522924643703675</v>
      </c>
      <c r="I296" s="15">
        <f t="shared" si="31"/>
        <v>4.0520896790944585</v>
      </c>
      <c r="J296" s="16">
        <f t="shared" si="32"/>
        <v>95.21896271368378</v>
      </c>
      <c r="K296" s="7"/>
      <c r="L296" s="14">
        <f t="shared" si="33"/>
        <v>128.68817086086045</v>
      </c>
      <c r="M296" s="14">
        <f t="shared" si="34"/>
        <v>1095.159372728232</v>
      </c>
    </row>
    <row r="297" spans="5:13" ht="11.25">
      <c r="E297" s="13">
        <v>1440</v>
      </c>
      <c r="F297" s="13">
        <f t="shared" si="28"/>
        <v>11520</v>
      </c>
      <c r="G297" s="14">
        <f t="shared" si="29"/>
        <v>40339.89570709879</v>
      </c>
      <c r="H297" s="15">
        <f t="shared" si="30"/>
        <v>9.55451917354946</v>
      </c>
      <c r="I297" s="15">
        <f t="shared" si="31"/>
        <v>4.065533434358089</v>
      </c>
      <c r="J297" s="16">
        <f t="shared" si="32"/>
        <v>95.23477247056348</v>
      </c>
      <c r="K297" s="7"/>
      <c r="L297" s="14">
        <f t="shared" si="33"/>
        <v>129.1151239668846</v>
      </c>
      <c r="M297" s="14">
        <f t="shared" si="34"/>
        <v>1098.7928200967808</v>
      </c>
    </row>
    <row r="298" spans="5:13" ht="11.25">
      <c r="E298" s="13">
        <v>1445</v>
      </c>
      <c r="F298" s="13">
        <f t="shared" si="28"/>
        <v>11560</v>
      </c>
      <c r="G298" s="14">
        <f t="shared" si="29"/>
        <v>40479.964789415106</v>
      </c>
      <c r="H298" s="15">
        <f t="shared" si="30"/>
        <v>9.586113703395247</v>
      </c>
      <c r="I298" s="15">
        <f t="shared" si="31"/>
        <v>4.07897718962172</v>
      </c>
      <c r="J298" s="16">
        <f t="shared" si="32"/>
        <v>95.2504780138169</v>
      </c>
      <c r="K298" s="7"/>
      <c r="L298" s="14">
        <f t="shared" si="33"/>
        <v>129.54207707290874</v>
      </c>
      <c r="M298" s="14">
        <f t="shared" si="34"/>
        <v>1102.4262674653298</v>
      </c>
    </row>
    <row r="299" spans="5:13" ht="11.25">
      <c r="E299" s="13">
        <v>1450</v>
      </c>
      <c r="F299" s="13">
        <f t="shared" si="28"/>
        <v>11600</v>
      </c>
      <c r="G299" s="14">
        <f t="shared" si="29"/>
        <v>40620.03387173142</v>
      </c>
      <c r="H299" s="15">
        <f t="shared" si="30"/>
        <v>9.617708233241032</v>
      </c>
      <c r="I299" s="15">
        <f t="shared" si="31"/>
        <v>4.092420944885351</v>
      </c>
      <c r="J299" s="16">
        <f t="shared" si="32"/>
        <v>95.26608037048094</v>
      </c>
      <c r="K299" s="7"/>
      <c r="L299" s="14">
        <f t="shared" si="33"/>
        <v>129.96903017893285</v>
      </c>
      <c r="M299" s="14">
        <f t="shared" si="34"/>
        <v>1106.0597148338786</v>
      </c>
    </row>
    <row r="300" spans="5:13" ht="11.25">
      <c r="E300" s="13">
        <v>1455</v>
      </c>
      <c r="F300" s="13">
        <f t="shared" si="28"/>
        <v>11640</v>
      </c>
      <c r="G300" s="14">
        <f t="shared" si="29"/>
        <v>40760.10295404774</v>
      </c>
      <c r="H300" s="15">
        <f t="shared" si="30"/>
        <v>9.649302763086817</v>
      </c>
      <c r="I300" s="15">
        <f t="shared" si="31"/>
        <v>4.105864700148981</v>
      </c>
      <c r="J300" s="16">
        <f t="shared" si="32"/>
        <v>95.28158055414131</v>
      </c>
      <c r="K300" s="7"/>
      <c r="L300" s="14">
        <f t="shared" si="33"/>
        <v>130.395983284957</v>
      </c>
      <c r="M300" s="14">
        <f t="shared" si="34"/>
        <v>1109.6931622024274</v>
      </c>
    </row>
    <row r="301" spans="5:13" ht="11.25">
      <c r="E301" s="13">
        <v>1460</v>
      </c>
      <c r="F301" s="13">
        <f t="shared" si="28"/>
        <v>11680</v>
      </c>
      <c r="G301" s="14">
        <f t="shared" si="29"/>
        <v>40900.17203636405</v>
      </c>
      <c r="H301" s="15">
        <f t="shared" si="30"/>
        <v>9.680897292932602</v>
      </c>
      <c r="I301" s="15">
        <f t="shared" si="31"/>
        <v>4.119308455412612</v>
      </c>
      <c r="J301" s="16">
        <f t="shared" si="32"/>
        <v>95.29697956515199</v>
      </c>
      <c r="K301" s="7"/>
      <c r="L301" s="14">
        <f t="shared" si="33"/>
        <v>130.8229363909811</v>
      </c>
      <c r="M301" s="14">
        <f t="shared" si="34"/>
        <v>1113.3266095709762</v>
      </c>
    </row>
    <row r="302" spans="5:13" ht="11.25">
      <c r="E302" s="13">
        <v>1465</v>
      </c>
      <c r="F302" s="13">
        <f t="shared" si="28"/>
        <v>11720</v>
      </c>
      <c r="G302" s="14">
        <f t="shared" si="29"/>
        <v>41040.241118680366</v>
      </c>
      <c r="H302" s="15">
        <f t="shared" si="30"/>
        <v>9.712491822778388</v>
      </c>
      <c r="I302" s="15">
        <f t="shared" si="31"/>
        <v>4.132752210676243</v>
      </c>
      <c r="J302" s="16">
        <f t="shared" si="32"/>
        <v>95.31227839085041</v>
      </c>
      <c r="K302" s="7"/>
      <c r="L302" s="14">
        <f t="shared" si="33"/>
        <v>131.24988949700523</v>
      </c>
      <c r="M302" s="14">
        <f t="shared" si="34"/>
        <v>1116.960056939525</v>
      </c>
    </row>
    <row r="303" spans="5:13" ht="11.25">
      <c r="E303" s="13">
        <v>1470</v>
      </c>
      <c r="F303" s="13">
        <f t="shared" si="28"/>
        <v>11760</v>
      </c>
      <c r="G303" s="14">
        <f t="shared" si="29"/>
        <v>41180.31020099668</v>
      </c>
      <c r="H303" s="15">
        <f t="shared" si="30"/>
        <v>9.744086352624173</v>
      </c>
      <c r="I303" s="15">
        <f t="shared" si="31"/>
        <v>4.146195965939873</v>
      </c>
      <c r="J303" s="16">
        <f t="shared" si="32"/>
        <v>95.32747800576857</v>
      </c>
      <c r="K303" s="7"/>
      <c r="L303" s="14">
        <f t="shared" si="33"/>
        <v>131.67684260302937</v>
      </c>
      <c r="M303" s="14">
        <f t="shared" si="34"/>
        <v>1120.5935043080738</v>
      </c>
    </row>
    <row r="304" spans="5:13" ht="11.25">
      <c r="E304" s="13">
        <v>1475</v>
      </c>
      <c r="F304" s="13">
        <f t="shared" si="28"/>
        <v>11800</v>
      </c>
      <c r="G304" s="14">
        <f t="shared" si="29"/>
        <v>41320.379283313</v>
      </c>
      <c r="H304" s="15">
        <f t="shared" si="30"/>
        <v>9.77568088246996</v>
      </c>
      <c r="I304" s="15">
        <f t="shared" si="31"/>
        <v>4.159639721203504</v>
      </c>
      <c r="J304" s="16">
        <f t="shared" si="32"/>
        <v>95.3425793718398</v>
      </c>
      <c r="K304" s="7"/>
      <c r="L304" s="14">
        <f t="shared" si="33"/>
        <v>132.10379570905351</v>
      </c>
      <c r="M304" s="14">
        <f t="shared" si="34"/>
        <v>1124.2269516766228</v>
      </c>
    </row>
    <row r="305" spans="5:13" ht="11.25">
      <c r="E305" s="13">
        <v>1480</v>
      </c>
      <c r="F305" s="13">
        <f t="shared" si="28"/>
        <v>11840</v>
      </c>
      <c r="G305" s="14">
        <f t="shared" si="29"/>
        <v>41460.448365629316</v>
      </c>
      <c r="H305" s="15">
        <f t="shared" si="30"/>
        <v>9.807275412315745</v>
      </c>
      <c r="I305" s="15">
        <f t="shared" si="31"/>
        <v>4.173083476467134</v>
      </c>
      <c r="J305" s="16">
        <f t="shared" si="32"/>
        <v>95.3575834386019</v>
      </c>
      <c r="K305" s="7"/>
      <c r="L305" s="14">
        <f t="shared" si="33"/>
        <v>132.53074881507763</v>
      </c>
      <c r="M305" s="14">
        <f t="shared" si="34"/>
        <v>1127.8603990451713</v>
      </c>
    </row>
    <row r="306" spans="5:13" ht="11.25">
      <c r="E306" s="13">
        <v>1485</v>
      </c>
      <c r="F306" s="13">
        <f t="shared" si="28"/>
        <v>11880</v>
      </c>
      <c r="G306" s="14">
        <f t="shared" si="29"/>
        <v>41600.51744794563</v>
      </c>
      <c r="H306" s="15">
        <f t="shared" si="30"/>
        <v>9.83886994216153</v>
      </c>
      <c r="I306" s="15">
        <f t="shared" si="31"/>
        <v>4.186527231730765</v>
      </c>
      <c r="J306" s="16">
        <f t="shared" si="32"/>
        <v>95.37249114339605</v>
      </c>
      <c r="K306" s="7"/>
      <c r="L306" s="14">
        <f t="shared" si="33"/>
        <v>132.95770192110174</v>
      </c>
      <c r="M306" s="14">
        <f t="shared" si="34"/>
        <v>1131.4938464137203</v>
      </c>
    </row>
    <row r="307" spans="5:13" ht="11.25">
      <c r="E307" s="13">
        <v>1490</v>
      </c>
      <c r="F307" s="13">
        <f t="shared" si="28"/>
        <v>11920</v>
      </c>
      <c r="G307" s="14">
        <f t="shared" si="29"/>
        <v>41740.58653026194</v>
      </c>
      <c r="H307" s="15">
        <f t="shared" si="30"/>
        <v>9.870464472007315</v>
      </c>
      <c r="I307" s="15">
        <f t="shared" si="31"/>
        <v>4.199970986994396</v>
      </c>
      <c r="J307" s="16">
        <f t="shared" si="32"/>
        <v>95.38730341156197</v>
      </c>
      <c r="K307" s="7"/>
      <c r="L307" s="14">
        <f t="shared" si="33"/>
        <v>133.38465502712586</v>
      </c>
      <c r="M307" s="14">
        <f t="shared" si="34"/>
        <v>1135.1272937822691</v>
      </c>
    </row>
    <row r="308" spans="5:13" ht="11.25">
      <c r="E308" s="13">
        <v>1495</v>
      </c>
      <c r="F308" s="13">
        <f t="shared" si="28"/>
        <v>11960</v>
      </c>
      <c r="G308" s="14">
        <f t="shared" si="29"/>
        <v>41880.65561257826</v>
      </c>
      <c r="H308" s="15">
        <f t="shared" si="30"/>
        <v>9.9020590018531</v>
      </c>
      <c r="I308" s="15">
        <f t="shared" si="31"/>
        <v>4.213414742258026</v>
      </c>
      <c r="J308" s="16">
        <f t="shared" si="32"/>
        <v>95.40202115662952</v>
      </c>
      <c r="K308" s="7"/>
      <c r="L308" s="14">
        <f t="shared" si="33"/>
        <v>133.81160813315</v>
      </c>
      <c r="M308" s="14">
        <f t="shared" si="34"/>
        <v>1138.760741150818</v>
      </c>
    </row>
    <row r="309" spans="5:13" ht="11.25">
      <c r="E309" s="13">
        <v>1500</v>
      </c>
      <c r="F309" s="13">
        <f t="shared" si="28"/>
        <v>12000</v>
      </c>
      <c r="G309" s="14">
        <f t="shared" si="29"/>
        <v>42020.724694894576</v>
      </c>
      <c r="H309" s="15">
        <f t="shared" si="30"/>
        <v>9.933653531698885</v>
      </c>
      <c r="I309" s="15">
        <f t="shared" si="31"/>
        <v>4.226858497521657</v>
      </c>
      <c r="J309" s="16">
        <f t="shared" si="32"/>
        <v>95.41664528050634</v>
      </c>
      <c r="K309" s="7"/>
      <c r="L309" s="14">
        <f t="shared" si="33"/>
        <v>134.23856123917412</v>
      </c>
      <c r="M309" s="14">
        <f t="shared" si="34"/>
        <v>1142.3941885193667</v>
      </c>
    </row>
    <row r="310" spans="5:13" ht="11.25">
      <c r="E310" s="13">
        <v>1505</v>
      </c>
      <c r="F310" s="13">
        <f t="shared" si="28"/>
        <v>12040</v>
      </c>
      <c r="G310" s="14">
        <f t="shared" si="29"/>
        <v>42160.793777210885</v>
      </c>
      <c r="H310" s="15">
        <f t="shared" si="30"/>
        <v>9.96524806154467</v>
      </c>
      <c r="I310" s="15">
        <f t="shared" si="31"/>
        <v>4.240302252785287</v>
      </c>
      <c r="J310" s="16">
        <f t="shared" si="32"/>
        <v>95.43117667366229</v>
      </c>
      <c r="K310" s="7"/>
      <c r="L310" s="14">
        <f t="shared" si="33"/>
        <v>134.66551434519823</v>
      </c>
      <c r="M310" s="14">
        <f t="shared" si="34"/>
        <v>1146.0276358879153</v>
      </c>
    </row>
    <row r="311" spans="5:13" ht="11.25">
      <c r="E311" s="13">
        <v>1510</v>
      </c>
      <c r="F311" s="13">
        <f t="shared" si="28"/>
        <v>12080</v>
      </c>
      <c r="G311" s="14">
        <f t="shared" si="29"/>
        <v>42300.8628595272</v>
      </c>
      <c r="H311" s="15">
        <f t="shared" si="30"/>
        <v>9.996842591390456</v>
      </c>
      <c r="I311" s="15">
        <f t="shared" si="31"/>
        <v>4.253746008048918</v>
      </c>
      <c r="J311" s="16">
        <f t="shared" si="32"/>
        <v>95.44561621531001</v>
      </c>
      <c r="K311" s="7"/>
      <c r="L311" s="14">
        <f t="shared" si="33"/>
        <v>135.09246745122238</v>
      </c>
      <c r="M311" s="14">
        <f t="shared" si="34"/>
        <v>1149.6610832564643</v>
      </c>
    </row>
    <row r="312" spans="5:13" ht="11.25">
      <c r="E312" s="13">
        <v>1515</v>
      </c>
      <c r="F312" s="13">
        <f t="shared" si="28"/>
        <v>12120</v>
      </c>
      <c r="G312" s="14">
        <f t="shared" si="29"/>
        <v>42440.931941843526</v>
      </c>
      <c r="H312" s="15">
        <f t="shared" si="30"/>
        <v>10.028437121236243</v>
      </c>
      <c r="I312" s="15">
        <f t="shared" si="31"/>
        <v>4.267189763312548</v>
      </c>
      <c r="J312" s="16">
        <f t="shared" si="32"/>
        <v>95.45996477358236</v>
      </c>
      <c r="K312" s="7"/>
      <c r="L312" s="14">
        <f t="shared" si="33"/>
        <v>135.51942055724652</v>
      </c>
      <c r="M312" s="14">
        <f t="shared" si="34"/>
        <v>1153.294530625013</v>
      </c>
    </row>
    <row r="313" spans="5:13" ht="11.25">
      <c r="E313" s="13">
        <v>1520</v>
      </c>
      <c r="F313" s="13">
        <f t="shared" si="28"/>
        <v>12160</v>
      </c>
      <c r="G313" s="14">
        <f t="shared" si="29"/>
        <v>42581.00102415984</v>
      </c>
      <c r="H313" s="15">
        <f t="shared" si="30"/>
        <v>10.06003165108203</v>
      </c>
      <c r="I313" s="15">
        <f t="shared" si="31"/>
        <v>4.28063351857618</v>
      </c>
      <c r="J313" s="16">
        <f t="shared" si="32"/>
        <v>95.47422320570634</v>
      </c>
      <c r="K313" s="7"/>
      <c r="L313" s="14">
        <f t="shared" si="33"/>
        <v>135.94637366327066</v>
      </c>
      <c r="M313" s="14">
        <f t="shared" si="34"/>
        <v>1156.927977993562</v>
      </c>
    </row>
    <row r="314" spans="5:13" ht="11.25">
      <c r="E314" s="13">
        <v>1525</v>
      </c>
      <c r="F314" s="13">
        <f t="shared" si="28"/>
        <v>12200</v>
      </c>
      <c r="G314" s="14">
        <f t="shared" si="29"/>
        <v>42721.070106476145</v>
      </c>
      <c r="H314" s="15">
        <f t="shared" si="30"/>
        <v>10.091626180927811</v>
      </c>
      <c r="I314" s="15">
        <f t="shared" si="31"/>
        <v>4.294077273839809</v>
      </c>
      <c r="J314" s="16">
        <f t="shared" si="32"/>
        <v>95.48839235817384</v>
      </c>
      <c r="K314" s="7"/>
      <c r="L314" s="14">
        <f t="shared" si="33"/>
        <v>136.37332676929475</v>
      </c>
      <c r="M314" s="14">
        <f t="shared" si="34"/>
        <v>1160.5614253621106</v>
      </c>
    </row>
    <row r="315" spans="5:13" ht="11.25">
      <c r="E315" s="13">
        <v>1530</v>
      </c>
      <c r="F315" s="13">
        <f t="shared" si="28"/>
        <v>12240</v>
      </c>
      <c r="G315" s="14">
        <f t="shared" si="29"/>
        <v>42861.13918879246</v>
      </c>
      <c r="H315" s="15">
        <f t="shared" si="30"/>
        <v>10.123220710773598</v>
      </c>
      <c r="I315" s="15">
        <f t="shared" si="31"/>
        <v>4.30752102910344</v>
      </c>
      <c r="J315" s="16">
        <f t="shared" si="32"/>
        <v>95.5024730669092</v>
      </c>
      <c r="K315" s="7"/>
      <c r="L315" s="14">
        <f t="shared" si="33"/>
        <v>136.8002798753189</v>
      </c>
      <c r="M315" s="14">
        <f t="shared" si="34"/>
        <v>1164.1948727306594</v>
      </c>
    </row>
    <row r="316" spans="5:13" ht="11.25">
      <c r="E316" s="13">
        <v>1535</v>
      </c>
      <c r="F316" s="13">
        <f t="shared" si="28"/>
        <v>12280</v>
      </c>
      <c r="G316" s="14">
        <f t="shared" si="29"/>
        <v>43001.20827110878</v>
      </c>
      <c r="H316" s="15">
        <f t="shared" si="30"/>
        <v>10.154815240619383</v>
      </c>
      <c r="I316" s="15">
        <f t="shared" si="31"/>
        <v>4.320964784367071</v>
      </c>
      <c r="J316" s="16">
        <f t="shared" si="32"/>
        <v>95.51646615743353</v>
      </c>
      <c r="K316" s="7"/>
      <c r="L316" s="14">
        <f t="shared" si="33"/>
        <v>137.227232981343</v>
      </c>
      <c r="M316" s="14">
        <f t="shared" si="34"/>
        <v>1167.8283200992084</v>
      </c>
    </row>
    <row r="317" spans="5:13" ht="11.25">
      <c r="E317" s="13">
        <v>1540</v>
      </c>
      <c r="F317" s="13">
        <f t="shared" si="28"/>
        <v>12320</v>
      </c>
      <c r="G317" s="14">
        <f t="shared" si="29"/>
        <v>43141.27735342509</v>
      </c>
      <c r="H317" s="15">
        <f t="shared" si="30"/>
        <v>10.186409770465167</v>
      </c>
      <c r="I317" s="15">
        <f t="shared" si="31"/>
        <v>4.334408539630701</v>
      </c>
      <c r="J317" s="16">
        <f t="shared" si="32"/>
        <v>95.53037244502606</v>
      </c>
      <c r="K317" s="7"/>
      <c r="L317" s="14">
        <f t="shared" si="33"/>
        <v>137.6541860873671</v>
      </c>
      <c r="M317" s="14">
        <f t="shared" si="34"/>
        <v>1171.461767467757</v>
      </c>
    </row>
    <row r="318" spans="5:13" ht="11.25">
      <c r="E318" s="13">
        <v>1545</v>
      </c>
      <c r="F318" s="13">
        <f t="shared" si="28"/>
        <v>12360</v>
      </c>
      <c r="G318" s="14">
        <f t="shared" si="29"/>
        <v>43281.34643574141</v>
      </c>
      <c r="H318" s="15">
        <f t="shared" si="30"/>
        <v>10.218004300310955</v>
      </c>
      <c r="I318" s="15">
        <f t="shared" si="31"/>
        <v>4.347852294894333</v>
      </c>
      <c r="J318" s="16">
        <f t="shared" si="32"/>
        <v>95.54419273488254</v>
      </c>
      <c r="K318" s="7"/>
      <c r="L318" s="14">
        <f t="shared" si="33"/>
        <v>138.0811391933913</v>
      </c>
      <c r="M318" s="14">
        <f t="shared" si="34"/>
        <v>1175.095214836306</v>
      </c>
    </row>
    <row r="319" spans="5:13" ht="11.25">
      <c r="E319" s="13">
        <v>1550</v>
      </c>
      <c r="F319" s="13">
        <f t="shared" si="28"/>
        <v>12400</v>
      </c>
      <c r="G319" s="14">
        <f t="shared" si="29"/>
        <v>43421.41551805773</v>
      </c>
      <c r="H319" s="15">
        <f t="shared" si="30"/>
        <v>10.24959883015674</v>
      </c>
      <c r="I319" s="15">
        <f t="shared" si="31"/>
        <v>4.361296050157963</v>
      </c>
      <c r="J319" s="16">
        <f t="shared" si="32"/>
        <v>95.55792782227061</v>
      </c>
      <c r="K319" s="7"/>
      <c r="L319" s="14">
        <f t="shared" si="33"/>
        <v>138.5080922994154</v>
      </c>
      <c r="M319" s="14">
        <f t="shared" si="34"/>
        <v>1178.728662204855</v>
      </c>
    </row>
    <row r="320" spans="5:13" ht="11.25">
      <c r="E320" s="13">
        <v>1555</v>
      </c>
      <c r="F320" s="13">
        <f t="shared" si="28"/>
        <v>12440</v>
      </c>
      <c r="G320" s="14">
        <f t="shared" si="29"/>
        <v>43561.48460037404</v>
      </c>
      <c r="H320" s="15">
        <f t="shared" si="30"/>
        <v>10.281193360002524</v>
      </c>
      <c r="I320" s="15">
        <f t="shared" si="31"/>
        <v>4.3747398054215925</v>
      </c>
      <c r="J320" s="16">
        <f t="shared" si="32"/>
        <v>95.57157849268232</v>
      </c>
      <c r="K320" s="7"/>
      <c r="L320" s="14">
        <f t="shared" si="33"/>
        <v>138.9350454054395</v>
      </c>
      <c r="M320" s="14">
        <f t="shared" si="34"/>
        <v>1182.3621095734034</v>
      </c>
    </row>
    <row r="321" spans="5:13" ht="11.25">
      <c r="E321" s="13">
        <v>1560</v>
      </c>
      <c r="F321" s="13">
        <f t="shared" si="28"/>
        <v>12480</v>
      </c>
      <c r="G321" s="14">
        <f t="shared" si="29"/>
        <v>43701.553682690355</v>
      </c>
      <c r="H321" s="15">
        <f t="shared" si="30"/>
        <v>10.31278788984831</v>
      </c>
      <c r="I321" s="15">
        <f t="shared" si="31"/>
        <v>4.388183560685224</v>
      </c>
      <c r="J321" s="16">
        <f t="shared" si="32"/>
        <v>95.58514552198392</v>
      </c>
      <c r="K321" s="7"/>
      <c r="L321" s="14">
        <f t="shared" si="33"/>
        <v>139.36199851146364</v>
      </c>
      <c r="M321" s="14">
        <f t="shared" si="34"/>
        <v>1185.9955569419524</v>
      </c>
    </row>
    <row r="322" spans="5:13" ht="11.25">
      <c r="E322" s="13">
        <v>1565</v>
      </c>
      <c r="F322" s="13">
        <f t="shared" si="28"/>
        <v>12520</v>
      </c>
      <c r="G322" s="14">
        <f t="shared" si="29"/>
        <v>43841.62276500667</v>
      </c>
      <c r="H322" s="15">
        <f t="shared" si="30"/>
        <v>10.344382419694096</v>
      </c>
      <c r="I322" s="15">
        <f t="shared" si="31"/>
        <v>4.401627315948854</v>
      </c>
      <c r="J322" s="16">
        <f t="shared" si="32"/>
        <v>95.59862967656282</v>
      </c>
      <c r="K322" s="7"/>
      <c r="L322" s="14">
        <f t="shared" si="33"/>
        <v>139.78895161748775</v>
      </c>
      <c r="M322" s="14">
        <f t="shared" si="34"/>
        <v>1189.6290043105012</v>
      </c>
    </row>
    <row r="323" spans="5:13" ht="11.25">
      <c r="E323" s="13">
        <v>1570</v>
      </c>
      <c r="F323" s="13">
        <f t="shared" si="28"/>
        <v>12560</v>
      </c>
      <c r="G323" s="14">
        <f t="shared" si="29"/>
        <v>43981.69184732298</v>
      </c>
      <c r="H323" s="15">
        <f t="shared" si="30"/>
        <v>10.37597694953988</v>
      </c>
      <c r="I323" s="15">
        <f t="shared" si="31"/>
        <v>4.415071071212484</v>
      </c>
      <c r="J323" s="16">
        <f t="shared" si="32"/>
        <v>95.61203171347196</v>
      </c>
      <c r="K323" s="7"/>
      <c r="L323" s="14">
        <f t="shared" si="33"/>
        <v>140.2159047235119</v>
      </c>
      <c r="M323" s="14">
        <f t="shared" si="34"/>
        <v>1193.2624516790497</v>
      </c>
    </row>
    <row r="324" spans="5:13" ht="11.25">
      <c r="E324" s="13">
        <v>1575</v>
      </c>
      <c r="F324" s="13">
        <f t="shared" si="28"/>
        <v>12600</v>
      </c>
      <c r="G324" s="14">
        <f t="shared" si="29"/>
        <v>44121.7609296393</v>
      </c>
      <c r="H324" s="15">
        <f t="shared" si="30"/>
        <v>10.407571479385666</v>
      </c>
      <c r="I324" s="15">
        <f t="shared" si="31"/>
        <v>4.428514826476116</v>
      </c>
      <c r="J324" s="16">
        <f t="shared" si="32"/>
        <v>95.62535238057146</v>
      </c>
      <c r="K324" s="7"/>
      <c r="L324" s="14">
        <f t="shared" si="33"/>
        <v>140.64285782953604</v>
      </c>
      <c r="M324" s="14">
        <f t="shared" si="34"/>
        <v>1196.895899047599</v>
      </c>
    </row>
    <row r="325" spans="5:13" ht="11.25">
      <c r="E325" s="13">
        <v>1580</v>
      </c>
      <c r="F325" s="13">
        <f t="shared" si="28"/>
        <v>12640</v>
      </c>
      <c r="G325" s="14">
        <f t="shared" si="29"/>
        <v>44261.83001195562</v>
      </c>
      <c r="H325" s="15">
        <f t="shared" si="30"/>
        <v>10.439166009231453</v>
      </c>
      <c r="I325" s="15">
        <f t="shared" si="31"/>
        <v>4.441958581739747</v>
      </c>
      <c r="J325" s="16">
        <f t="shared" si="32"/>
        <v>95.6385924166677</v>
      </c>
      <c r="K325" s="7"/>
      <c r="L325" s="14">
        <f t="shared" si="33"/>
        <v>141.06981093556016</v>
      </c>
      <c r="M325" s="14">
        <f t="shared" si="34"/>
        <v>1200.5293464161477</v>
      </c>
    </row>
    <row r="326" spans="5:13" ht="11.25">
      <c r="E326" s="13">
        <v>1585</v>
      </c>
      <c r="F326" s="13">
        <f t="shared" si="28"/>
        <v>12680</v>
      </c>
      <c r="G326" s="14">
        <f t="shared" si="29"/>
        <v>44401.89909427193</v>
      </c>
      <c r="H326" s="15">
        <f t="shared" si="30"/>
        <v>10.470760539077236</v>
      </c>
      <c r="I326" s="15">
        <f t="shared" si="31"/>
        <v>4.455402337003377</v>
      </c>
      <c r="J326" s="16">
        <f t="shared" si="32"/>
        <v>95.65175255164996</v>
      </c>
      <c r="K326" s="7"/>
      <c r="L326" s="14">
        <f t="shared" si="33"/>
        <v>141.49676404158427</v>
      </c>
      <c r="M326" s="14">
        <f t="shared" si="34"/>
        <v>1204.1627937846963</v>
      </c>
    </row>
    <row r="327" spans="5:13" ht="11.25">
      <c r="E327" s="13">
        <v>1590</v>
      </c>
      <c r="F327" s="13">
        <f t="shared" si="28"/>
        <v>12720</v>
      </c>
      <c r="G327" s="14">
        <f t="shared" si="29"/>
        <v>44541.96817658825</v>
      </c>
      <c r="H327" s="15">
        <f t="shared" si="30"/>
        <v>10.502355068923023</v>
      </c>
      <c r="I327" s="15">
        <f t="shared" si="31"/>
        <v>4.4688460922670075</v>
      </c>
      <c r="J327" s="16">
        <f t="shared" si="32"/>
        <v>95.66483350662456</v>
      </c>
      <c r="K327" s="7"/>
      <c r="L327" s="14">
        <f t="shared" si="33"/>
        <v>141.92371714760841</v>
      </c>
      <c r="M327" s="14">
        <f t="shared" si="34"/>
        <v>1207.7962411532453</v>
      </c>
    </row>
    <row r="328" spans="5:13" ht="11.25">
      <c r="E328" s="13">
        <v>1595</v>
      </c>
      <c r="F328" s="13">
        <f t="shared" si="28"/>
        <v>12760</v>
      </c>
      <c r="G328" s="14">
        <f t="shared" si="29"/>
        <v>44682.037258904566</v>
      </c>
      <c r="H328" s="15">
        <f t="shared" si="30"/>
        <v>10.533949598768809</v>
      </c>
      <c r="I328" s="15">
        <f t="shared" si="31"/>
        <v>4.482289847530638</v>
      </c>
      <c r="J328" s="16">
        <f t="shared" si="32"/>
        <v>95.6778359940465</v>
      </c>
      <c r="K328" s="7"/>
      <c r="L328" s="14">
        <f t="shared" si="33"/>
        <v>142.35067025363256</v>
      </c>
      <c r="M328" s="14">
        <f t="shared" si="34"/>
        <v>1211.429688521794</v>
      </c>
    </row>
    <row r="329" spans="5:13" ht="11.25">
      <c r="E329" s="13">
        <v>1600</v>
      </c>
      <c r="F329" s="13">
        <f aca="true" t="shared" si="35" ref="F329:F392">$C$13*E329/1000</f>
        <v>12800</v>
      </c>
      <c r="G329" s="14">
        <f aca="true" t="shared" si="36" ref="G329:G392">F329*$C$11/($C$12*PI())*60</f>
        <v>44822.106341220875</v>
      </c>
      <c r="H329" s="15">
        <f aca="true" t="shared" si="37" ref="H329:H392">$C$25*$C$18+$C$22/1000*G329</f>
        <v>10.565544128614592</v>
      </c>
      <c r="I329" s="15">
        <f aca="true" t="shared" si="38" ref="I329:I392">H329*$C$25</f>
        <v>4.495733602794268</v>
      </c>
      <c r="J329" s="16">
        <f aca="true" t="shared" si="39" ref="J329:J392">(I329-$C$26)/I329*100</f>
        <v>95.69076071784892</v>
      </c>
      <c r="K329" s="7"/>
      <c r="L329" s="14">
        <f aca="true" t="shared" si="40" ref="L329:L392">H329/$C$15*100</f>
        <v>142.77762335965664</v>
      </c>
      <c r="M329" s="14">
        <f aca="true" t="shared" si="41" ref="M329:M392">$C$10*I329/$C$15*1000</f>
        <v>1215.0631358903427</v>
      </c>
    </row>
    <row r="330" spans="5:13" ht="11.25">
      <c r="E330" s="13">
        <v>1605</v>
      </c>
      <c r="F330" s="13">
        <f t="shared" si="35"/>
        <v>12840</v>
      </c>
      <c r="G330" s="14">
        <f t="shared" si="36"/>
        <v>44962.17542353719</v>
      </c>
      <c r="H330" s="15">
        <f t="shared" si="37"/>
        <v>10.597138658460379</v>
      </c>
      <c r="I330" s="15">
        <f t="shared" si="38"/>
        <v>4.509177358057899</v>
      </c>
      <c r="J330" s="16">
        <f t="shared" si="39"/>
        <v>95.70360837356999</v>
      </c>
      <c r="K330" s="7"/>
      <c r="L330" s="14">
        <f t="shared" si="40"/>
        <v>143.2045764656808</v>
      </c>
      <c r="M330" s="14">
        <f t="shared" si="41"/>
        <v>1218.6965832588917</v>
      </c>
    </row>
    <row r="331" spans="5:13" ht="11.25">
      <c r="E331" s="13">
        <v>1610</v>
      </c>
      <c r="F331" s="13">
        <f t="shared" si="35"/>
        <v>12880</v>
      </c>
      <c r="G331" s="14">
        <f t="shared" si="36"/>
        <v>45102.24450585351</v>
      </c>
      <c r="H331" s="15">
        <f t="shared" si="37"/>
        <v>10.628733188306164</v>
      </c>
      <c r="I331" s="15">
        <f t="shared" si="38"/>
        <v>4.52262111332153</v>
      </c>
      <c r="J331" s="16">
        <f t="shared" si="39"/>
        <v>95.71637964847788</v>
      </c>
      <c r="K331" s="7"/>
      <c r="L331" s="14">
        <f t="shared" si="40"/>
        <v>143.6315295717049</v>
      </c>
      <c r="M331" s="14">
        <f t="shared" si="41"/>
        <v>1222.3300306274405</v>
      </c>
    </row>
    <row r="332" spans="5:13" ht="11.25">
      <c r="E332" s="13">
        <v>1615</v>
      </c>
      <c r="F332" s="13">
        <f t="shared" si="35"/>
        <v>12920</v>
      </c>
      <c r="G332" s="14">
        <f t="shared" si="36"/>
        <v>45242.313588169825</v>
      </c>
      <c r="H332" s="15">
        <f t="shared" si="37"/>
        <v>10.66032771815195</v>
      </c>
      <c r="I332" s="15">
        <f t="shared" si="38"/>
        <v>4.53606486858516</v>
      </c>
      <c r="J332" s="16">
        <f t="shared" si="39"/>
        <v>95.72907522169312</v>
      </c>
      <c r="K332" s="7"/>
      <c r="L332" s="14">
        <f t="shared" si="40"/>
        <v>144.05848267772902</v>
      </c>
      <c r="M332" s="14">
        <f t="shared" si="41"/>
        <v>1225.9634779959893</v>
      </c>
    </row>
    <row r="333" spans="5:13" ht="11.25">
      <c r="E333" s="13">
        <v>1620</v>
      </c>
      <c r="F333" s="13">
        <f t="shared" si="35"/>
        <v>12960</v>
      </c>
      <c r="G333" s="14">
        <f t="shared" si="36"/>
        <v>45382.38267048614</v>
      </c>
      <c r="H333" s="15">
        <f t="shared" si="37"/>
        <v>10.691922247997736</v>
      </c>
      <c r="I333" s="15">
        <f t="shared" si="38"/>
        <v>4.549508623848792</v>
      </c>
      <c r="J333" s="16">
        <f t="shared" si="39"/>
        <v>95.74169576430907</v>
      </c>
      <c r="K333" s="7"/>
      <c r="L333" s="14">
        <f t="shared" si="40"/>
        <v>144.4854357837532</v>
      </c>
      <c r="M333" s="14">
        <f t="shared" si="41"/>
        <v>1229.5969253645383</v>
      </c>
    </row>
    <row r="334" spans="5:13" ht="11.25">
      <c r="E334" s="13">
        <v>1625</v>
      </c>
      <c r="F334" s="13">
        <f t="shared" si="35"/>
        <v>13000</v>
      </c>
      <c r="G334" s="14">
        <f t="shared" si="36"/>
        <v>45522.45175280246</v>
      </c>
      <c r="H334" s="15">
        <f t="shared" si="37"/>
        <v>10.723516777843521</v>
      </c>
      <c r="I334" s="15">
        <f t="shared" si="38"/>
        <v>4.562952379112422</v>
      </c>
      <c r="J334" s="16">
        <f t="shared" si="39"/>
        <v>95.7542419395102</v>
      </c>
      <c r="K334" s="7"/>
      <c r="L334" s="14">
        <f t="shared" si="40"/>
        <v>144.9123888897773</v>
      </c>
      <c r="M334" s="14">
        <f t="shared" si="41"/>
        <v>1233.2303727330868</v>
      </c>
    </row>
    <row r="335" spans="5:13" ht="11.25">
      <c r="E335" s="13">
        <v>1630</v>
      </c>
      <c r="F335" s="13">
        <f t="shared" si="35"/>
        <v>13040</v>
      </c>
      <c r="G335" s="14">
        <f t="shared" si="36"/>
        <v>45662.520835118776</v>
      </c>
      <c r="H335" s="15">
        <f t="shared" si="37"/>
        <v>10.755111307689306</v>
      </c>
      <c r="I335" s="15">
        <f t="shared" si="38"/>
        <v>4.576396134376052</v>
      </c>
      <c r="J335" s="16">
        <f t="shared" si="39"/>
        <v>95.76671440268815</v>
      </c>
      <c r="K335" s="7"/>
      <c r="L335" s="14">
        <f t="shared" si="40"/>
        <v>145.33934199580142</v>
      </c>
      <c r="M335" s="14">
        <f t="shared" si="41"/>
        <v>1236.8638201016358</v>
      </c>
    </row>
    <row r="336" spans="5:13" ht="11.25">
      <c r="E336" s="13">
        <v>1635</v>
      </c>
      <c r="F336" s="13">
        <f t="shared" si="35"/>
        <v>13080</v>
      </c>
      <c r="G336" s="14">
        <f t="shared" si="36"/>
        <v>45802.589917435085</v>
      </c>
      <c r="H336" s="15">
        <f t="shared" si="37"/>
        <v>10.786705837535091</v>
      </c>
      <c r="I336" s="15">
        <f t="shared" si="38"/>
        <v>4.589839889639683</v>
      </c>
      <c r="J336" s="16">
        <f t="shared" si="39"/>
        <v>95.77911380155602</v>
      </c>
      <c r="K336" s="7"/>
      <c r="L336" s="14">
        <f t="shared" si="40"/>
        <v>145.76629510182556</v>
      </c>
      <c r="M336" s="14">
        <f t="shared" si="41"/>
        <v>1240.4972674701846</v>
      </c>
    </row>
    <row r="337" spans="5:13" ht="11.25">
      <c r="E337" s="13">
        <v>1640</v>
      </c>
      <c r="F337" s="13">
        <f t="shared" si="35"/>
        <v>13120</v>
      </c>
      <c r="G337" s="14">
        <f t="shared" si="36"/>
        <v>45942.6589997514</v>
      </c>
      <c r="H337" s="15">
        <f t="shared" si="37"/>
        <v>10.818300367380877</v>
      </c>
      <c r="I337" s="15">
        <f t="shared" si="38"/>
        <v>4.603283644903313</v>
      </c>
      <c r="J337" s="16">
        <f t="shared" si="39"/>
        <v>95.79144077626034</v>
      </c>
      <c r="K337" s="7"/>
      <c r="L337" s="14">
        <f t="shared" si="40"/>
        <v>146.19324820784968</v>
      </c>
      <c r="M337" s="14">
        <f t="shared" si="41"/>
        <v>1244.1307148387332</v>
      </c>
    </row>
    <row r="338" spans="5:13" ht="11.25">
      <c r="E338" s="13">
        <v>1645</v>
      </c>
      <c r="F338" s="13">
        <f t="shared" si="35"/>
        <v>13160</v>
      </c>
      <c r="G338" s="14">
        <f t="shared" si="36"/>
        <v>46082.72808206772</v>
      </c>
      <c r="H338" s="15">
        <f t="shared" si="37"/>
        <v>10.849894897226664</v>
      </c>
      <c r="I338" s="15">
        <f t="shared" si="38"/>
        <v>4.616727400166945</v>
      </c>
      <c r="J338" s="16">
        <f t="shared" si="39"/>
        <v>95.80369595949131</v>
      </c>
      <c r="K338" s="7"/>
      <c r="L338" s="14">
        <f t="shared" si="40"/>
        <v>146.62020131387382</v>
      </c>
      <c r="M338" s="14">
        <f t="shared" si="41"/>
        <v>1247.7641622072824</v>
      </c>
    </row>
    <row r="339" spans="5:13" ht="11.25">
      <c r="E339" s="13">
        <v>1650</v>
      </c>
      <c r="F339" s="13">
        <f t="shared" si="35"/>
        <v>13200</v>
      </c>
      <c r="G339" s="14">
        <f t="shared" si="36"/>
        <v>46222.79716438403</v>
      </c>
      <c r="H339" s="15">
        <f t="shared" si="37"/>
        <v>10.881489427072447</v>
      </c>
      <c r="I339" s="15">
        <f t="shared" si="38"/>
        <v>4.630171155430574</v>
      </c>
      <c r="J339" s="16">
        <f t="shared" si="39"/>
        <v>95.81587997659102</v>
      </c>
      <c r="K339" s="7"/>
      <c r="L339" s="14">
        <f t="shared" si="40"/>
        <v>147.04715441989794</v>
      </c>
      <c r="M339" s="14">
        <f t="shared" si="41"/>
        <v>1251.3976095758308</v>
      </c>
    </row>
    <row r="340" spans="5:13" ht="11.25">
      <c r="E340" s="13">
        <v>1655</v>
      </c>
      <c r="F340" s="13">
        <f t="shared" si="35"/>
        <v>13240</v>
      </c>
      <c r="G340" s="14">
        <f t="shared" si="36"/>
        <v>46362.866246700345</v>
      </c>
      <c r="H340" s="15">
        <f t="shared" si="37"/>
        <v>10.913083956918232</v>
      </c>
      <c r="I340" s="15">
        <f t="shared" si="38"/>
        <v>4.643614910694205</v>
      </c>
      <c r="J340" s="16">
        <f t="shared" si="39"/>
        <v>95.82799344565987</v>
      </c>
      <c r="K340" s="7"/>
      <c r="L340" s="14">
        <f t="shared" si="40"/>
        <v>147.47410752592205</v>
      </c>
      <c r="M340" s="14">
        <f t="shared" si="41"/>
        <v>1255.0310569443798</v>
      </c>
    </row>
    <row r="341" spans="5:13" ht="11.25">
      <c r="E341" s="13">
        <v>1660</v>
      </c>
      <c r="F341" s="13">
        <f t="shared" si="35"/>
        <v>13280</v>
      </c>
      <c r="G341" s="14">
        <f t="shared" si="36"/>
        <v>46502.93532901666</v>
      </c>
      <c r="H341" s="15">
        <f t="shared" si="37"/>
        <v>10.944678486764019</v>
      </c>
      <c r="I341" s="15">
        <f t="shared" si="38"/>
        <v>4.657058665957837</v>
      </c>
      <c r="J341" s="16">
        <f t="shared" si="39"/>
        <v>95.84003697766106</v>
      </c>
      <c r="K341" s="7"/>
      <c r="L341" s="14">
        <f t="shared" si="40"/>
        <v>147.9010606319462</v>
      </c>
      <c r="M341" s="14">
        <f t="shared" si="41"/>
        <v>1258.6645043129288</v>
      </c>
    </row>
    <row r="342" spans="5:13" ht="11.25">
      <c r="E342" s="13">
        <v>1665</v>
      </c>
      <c r="F342" s="13">
        <f t="shared" si="35"/>
        <v>13320</v>
      </c>
      <c r="G342" s="14">
        <f t="shared" si="36"/>
        <v>46643.00441133297</v>
      </c>
      <c r="H342" s="15">
        <f t="shared" si="37"/>
        <v>10.976273016609802</v>
      </c>
      <c r="I342" s="15">
        <f t="shared" si="38"/>
        <v>4.670502421221466</v>
      </c>
      <c r="J342" s="16">
        <f t="shared" si="39"/>
        <v>95.85201117652325</v>
      </c>
      <c r="K342" s="7"/>
      <c r="L342" s="14">
        <f t="shared" si="40"/>
        <v>148.32801373797028</v>
      </c>
      <c r="M342" s="14">
        <f t="shared" si="41"/>
        <v>1262.2979516814771</v>
      </c>
    </row>
    <row r="343" spans="5:13" ht="11.25">
      <c r="E343" s="13">
        <v>1670</v>
      </c>
      <c r="F343" s="13">
        <f t="shared" si="35"/>
        <v>13360</v>
      </c>
      <c r="G343" s="14">
        <f t="shared" si="36"/>
        <v>46783.07349364929</v>
      </c>
      <c r="H343" s="15">
        <f t="shared" si="37"/>
        <v>11.007867546455588</v>
      </c>
      <c r="I343" s="15">
        <f t="shared" si="38"/>
        <v>4.6839461764850965</v>
      </c>
      <c r="J343" s="16">
        <f t="shared" si="39"/>
        <v>95.86391663924164</v>
      </c>
      <c r="K343" s="7"/>
      <c r="L343" s="14">
        <f t="shared" si="40"/>
        <v>148.75496684399442</v>
      </c>
      <c r="M343" s="14">
        <f t="shared" si="41"/>
        <v>1265.9313990500261</v>
      </c>
    </row>
    <row r="344" spans="5:13" ht="11.25">
      <c r="E344" s="13">
        <v>1675</v>
      </c>
      <c r="F344" s="13">
        <f t="shared" si="35"/>
        <v>13400</v>
      </c>
      <c r="G344" s="14">
        <f t="shared" si="36"/>
        <v>46923.142575965605</v>
      </c>
      <c r="H344" s="15">
        <f t="shared" si="37"/>
        <v>11.039462076301374</v>
      </c>
      <c r="I344" s="15">
        <f t="shared" si="38"/>
        <v>4.697389931748727</v>
      </c>
      <c r="J344" s="16">
        <f t="shared" si="39"/>
        <v>95.87575395597709</v>
      </c>
      <c r="K344" s="7"/>
      <c r="L344" s="14">
        <f t="shared" si="40"/>
        <v>149.18191995001857</v>
      </c>
      <c r="M344" s="14">
        <f t="shared" si="41"/>
        <v>1269.564846418575</v>
      </c>
    </row>
    <row r="345" spans="5:13" ht="11.25">
      <c r="E345" s="13">
        <v>1680</v>
      </c>
      <c r="F345" s="13">
        <f t="shared" si="35"/>
        <v>13440</v>
      </c>
      <c r="G345" s="14">
        <f t="shared" si="36"/>
        <v>47063.21165828192</v>
      </c>
      <c r="H345" s="15">
        <f t="shared" si="37"/>
        <v>11.07105660614716</v>
      </c>
      <c r="I345" s="15">
        <f t="shared" si="38"/>
        <v>4.710833687012358</v>
      </c>
      <c r="J345" s="16">
        <f t="shared" si="39"/>
        <v>95.88752371015367</v>
      </c>
      <c r="K345" s="7"/>
      <c r="L345" s="14">
        <f t="shared" si="40"/>
        <v>149.60887305604268</v>
      </c>
      <c r="M345" s="14">
        <f t="shared" si="41"/>
        <v>1273.1982937871237</v>
      </c>
    </row>
    <row r="346" spans="5:13" ht="11.25">
      <c r="E346" s="13">
        <v>1685</v>
      </c>
      <c r="F346" s="13">
        <f t="shared" si="35"/>
        <v>13480</v>
      </c>
      <c r="G346" s="14">
        <f t="shared" si="36"/>
        <v>47203.28074059824</v>
      </c>
      <c r="H346" s="15">
        <f t="shared" si="37"/>
        <v>11.102651135992945</v>
      </c>
      <c r="I346" s="15">
        <f t="shared" si="38"/>
        <v>4.724277442275989</v>
      </c>
      <c r="J346" s="16">
        <f t="shared" si="39"/>
        <v>95.89922647855448</v>
      </c>
      <c r="K346" s="7"/>
      <c r="L346" s="14">
        <f t="shared" si="40"/>
        <v>150.0358261620668</v>
      </c>
      <c r="M346" s="14">
        <f t="shared" si="41"/>
        <v>1276.8317411556727</v>
      </c>
    </row>
    <row r="347" spans="5:13" ht="11.25">
      <c r="E347" s="13">
        <v>1690</v>
      </c>
      <c r="F347" s="13">
        <f t="shared" si="35"/>
        <v>13520</v>
      </c>
      <c r="G347" s="14">
        <f t="shared" si="36"/>
        <v>47343.349822914555</v>
      </c>
      <c r="H347" s="15">
        <f t="shared" si="37"/>
        <v>11.134245665838732</v>
      </c>
      <c r="I347" s="15">
        <f t="shared" si="38"/>
        <v>4.73772119753962</v>
      </c>
      <c r="J347" s="16">
        <f t="shared" si="39"/>
        <v>95.91086283141597</v>
      </c>
      <c r="K347" s="7"/>
      <c r="L347" s="14">
        <f t="shared" si="40"/>
        <v>150.46277926809094</v>
      </c>
      <c r="M347" s="14">
        <f t="shared" si="41"/>
        <v>1280.4651885242215</v>
      </c>
    </row>
    <row r="348" spans="5:13" ht="11.25">
      <c r="E348" s="13">
        <v>1695</v>
      </c>
      <c r="F348" s="13">
        <f t="shared" si="35"/>
        <v>13560</v>
      </c>
      <c r="G348" s="14">
        <f t="shared" si="36"/>
        <v>47483.418905230865</v>
      </c>
      <c r="H348" s="15">
        <f t="shared" si="37"/>
        <v>11.165840195684515</v>
      </c>
      <c r="I348" s="15">
        <f t="shared" si="38"/>
        <v>4.75116495280325</v>
      </c>
      <c r="J348" s="16">
        <f t="shared" si="39"/>
        <v>95.92243333252041</v>
      </c>
      <c r="K348" s="7"/>
      <c r="L348" s="14">
        <f t="shared" si="40"/>
        <v>150.88973237411508</v>
      </c>
      <c r="M348" s="14">
        <f t="shared" si="41"/>
        <v>1284.0986358927703</v>
      </c>
    </row>
    <row r="349" spans="5:13" ht="11.25">
      <c r="E349" s="13">
        <v>1700</v>
      </c>
      <c r="F349" s="13">
        <f t="shared" si="35"/>
        <v>13600</v>
      </c>
      <c r="G349" s="14">
        <f t="shared" si="36"/>
        <v>47623.48798754718</v>
      </c>
      <c r="H349" s="15">
        <f t="shared" si="37"/>
        <v>11.1974347255303</v>
      </c>
      <c r="I349" s="15">
        <f t="shared" si="38"/>
        <v>4.76460870806688</v>
      </c>
      <c r="J349" s="16">
        <f t="shared" si="39"/>
        <v>95.93393853928713</v>
      </c>
      <c r="K349" s="7"/>
      <c r="L349" s="14">
        <f t="shared" si="40"/>
        <v>151.3166854801392</v>
      </c>
      <c r="M349" s="14">
        <f t="shared" si="41"/>
        <v>1287.7320832613188</v>
      </c>
    </row>
    <row r="350" spans="5:13" ht="11.25">
      <c r="E350" s="13">
        <v>1705</v>
      </c>
      <c r="F350" s="13">
        <f t="shared" si="35"/>
        <v>13640</v>
      </c>
      <c r="G350" s="14">
        <f t="shared" si="36"/>
        <v>47763.5570698635</v>
      </c>
      <c r="H350" s="15">
        <f t="shared" si="37"/>
        <v>11.229029255376087</v>
      </c>
      <c r="I350" s="15">
        <f t="shared" si="38"/>
        <v>4.7780524633305115</v>
      </c>
      <c r="J350" s="16">
        <f t="shared" si="39"/>
        <v>95.94537900286181</v>
      </c>
      <c r="K350" s="7"/>
      <c r="L350" s="14">
        <f t="shared" si="40"/>
        <v>151.74363858616334</v>
      </c>
      <c r="M350" s="14">
        <f t="shared" si="41"/>
        <v>1291.3655306298679</v>
      </c>
    </row>
    <row r="351" spans="5:13" ht="11.25">
      <c r="E351" s="13">
        <v>1710</v>
      </c>
      <c r="F351" s="13">
        <f t="shared" si="35"/>
        <v>13680</v>
      </c>
      <c r="G351" s="14">
        <f t="shared" si="36"/>
        <v>47903.62615217981</v>
      </c>
      <c r="H351" s="15">
        <f t="shared" si="37"/>
        <v>11.26062378522187</v>
      </c>
      <c r="I351" s="15">
        <f t="shared" si="38"/>
        <v>4.791496218594141</v>
      </c>
      <c r="J351" s="16">
        <f t="shared" si="39"/>
        <v>95.95675526820473</v>
      </c>
      <c r="K351" s="7"/>
      <c r="L351" s="14">
        <f t="shared" si="40"/>
        <v>152.17059169218743</v>
      </c>
      <c r="M351" s="14">
        <f t="shared" si="41"/>
        <v>1294.9989779984166</v>
      </c>
    </row>
    <row r="352" spans="5:13" ht="11.25">
      <c r="E352" s="13">
        <v>1715</v>
      </c>
      <c r="F352" s="13">
        <f t="shared" si="35"/>
        <v>13720</v>
      </c>
      <c r="G352" s="14">
        <f t="shared" si="36"/>
        <v>48043.69523449613</v>
      </c>
      <c r="H352" s="15">
        <f t="shared" si="37"/>
        <v>11.292218315067657</v>
      </c>
      <c r="I352" s="15">
        <f t="shared" si="38"/>
        <v>4.804939973857772</v>
      </c>
      <c r="J352" s="16">
        <f t="shared" si="39"/>
        <v>95.96806787417711</v>
      </c>
      <c r="K352" s="7"/>
      <c r="L352" s="14">
        <f t="shared" si="40"/>
        <v>152.59754479821157</v>
      </c>
      <c r="M352" s="14">
        <f t="shared" si="41"/>
        <v>1298.6324253669654</v>
      </c>
    </row>
    <row r="353" spans="5:13" ht="11.25">
      <c r="E353" s="13">
        <v>1720</v>
      </c>
      <c r="F353" s="13">
        <f t="shared" si="35"/>
        <v>13760</v>
      </c>
      <c r="G353" s="14">
        <f t="shared" si="36"/>
        <v>48183.76431681245</v>
      </c>
      <c r="H353" s="15">
        <f t="shared" si="37"/>
        <v>11.323812844913444</v>
      </c>
      <c r="I353" s="15">
        <f t="shared" si="38"/>
        <v>4.818383729121404</v>
      </c>
      <c r="J353" s="16">
        <f t="shared" si="39"/>
        <v>95.97931735362631</v>
      </c>
      <c r="K353" s="7"/>
      <c r="L353" s="14">
        <f t="shared" si="40"/>
        <v>153.02449790423574</v>
      </c>
      <c r="M353" s="14">
        <f t="shared" si="41"/>
        <v>1302.2658727355144</v>
      </c>
    </row>
    <row r="354" spans="5:13" ht="11.25">
      <c r="E354" s="13">
        <v>1725</v>
      </c>
      <c r="F354" s="13">
        <f t="shared" si="35"/>
        <v>13800</v>
      </c>
      <c r="G354" s="14">
        <f t="shared" si="36"/>
        <v>48323.833399128765</v>
      </c>
      <c r="H354" s="15">
        <f t="shared" si="37"/>
        <v>11.35540737475923</v>
      </c>
      <c r="I354" s="15">
        <f t="shared" si="38"/>
        <v>4.831827484385034</v>
      </c>
      <c r="J354" s="16">
        <f t="shared" si="39"/>
        <v>95.99050423346945</v>
      </c>
      <c r="K354" s="7"/>
      <c r="L354" s="14">
        <f t="shared" si="40"/>
        <v>153.45145101025986</v>
      </c>
      <c r="M354" s="14">
        <f t="shared" si="41"/>
        <v>1305.8993201040632</v>
      </c>
    </row>
    <row r="355" spans="5:13" ht="11.25">
      <c r="E355" s="13">
        <v>1730</v>
      </c>
      <c r="F355" s="13">
        <f t="shared" si="35"/>
        <v>13840</v>
      </c>
      <c r="G355" s="14">
        <f t="shared" si="36"/>
        <v>48463.902481445075</v>
      </c>
      <c r="H355" s="15">
        <f t="shared" si="37"/>
        <v>11.387001904605013</v>
      </c>
      <c r="I355" s="15">
        <f t="shared" si="38"/>
        <v>4.845271239648664</v>
      </c>
      <c r="J355" s="16">
        <f t="shared" si="39"/>
        <v>96.00162903477568</v>
      </c>
      <c r="K355" s="7"/>
      <c r="L355" s="14">
        <f t="shared" si="40"/>
        <v>153.87840411628395</v>
      </c>
      <c r="M355" s="14">
        <f t="shared" si="41"/>
        <v>1309.5327674726118</v>
      </c>
    </row>
    <row r="356" spans="5:13" ht="11.25">
      <c r="E356" s="13">
        <v>1735</v>
      </c>
      <c r="F356" s="13">
        <f t="shared" si="35"/>
        <v>13880</v>
      </c>
      <c r="G356" s="14">
        <f t="shared" si="36"/>
        <v>48603.97156376139</v>
      </c>
      <c r="H356" s="15">
        <f t="shared" si="37"/>
        <v>11.4185964344508</v>
      </c>
      <c r="I356" s="15">
        <f t="shared" si="38"/>
        <v>4.858714994912295</v>
      </c>
      <c r="J356" s="16">
        <f t="shared" si="39"/>
        <v>96.01269227284705</v>
      </c>
      <c r="K356" s="7"/>
      <c r="L356" s="14">
        <f t="shared" si="40"/>
        <v>154.3053572223081</v>
      </c>
      <c r="M356" s="14">
        <f t="shared" si="41"/>
        <v>1313.1662148411606</v>
      </c>
    </row>
    <row r="357" spans="5:13" ht="11.25">
      <c r="E357" s="13">
        <v>1740</v>
      </c>
      <c r="F357" s="13">
        <f t="shared" si="35"/>
        <v>13920</v>
      </c>
      <c r="G357" s="14">
        <f t="shared" si="36"/>
        <v>48744.04064607771</v>
      </c>
      <c r="H357" s="15">
        <f t="shared" si="37"/>
        <v>11.450190964296585</v>
      </c>
      <c r="I357" s="15">
        <f t="shared" si="38"/>
        <v>4.872158750175926</v>
      </c>
      <c r="J357" s="16">
        <f t="shared" si="39"/>
        <v>96.02369445729818</v>
      </c>
      <c r="K357" s="7"/>
      <c r="L357" s="14">
        <f t="shared" si="40"/>
        <v>154.7323103283322</v>
      </c>
      <c r="M357" s="14">
        <f t="shared" si="41"/>
        <v>1316.7996622097096</v>
      </c>
    </row>
    <row r="358" spans="5:13" ht="11.25">
      <c r="E358" s="13">
        <v>1745</v>
      </c>
      <c r="F358" s="13">
        <f t="shared" si="35"/>
        <v>13960</v>
      </c>
      <c r="G358" s="14">
        <f t="shared" si="36"/>
        <v>48884.10972839402</v>
      </c>
      <c r="H358" s="15">
        <f t="shared" si="37"/>
        <v>11.48178549414237</v>
      </c>
      <c r="I358" s="15">
        <f t="shared" si="38"/>
        <v>4.885602505439556</v>
      </c>
      <c r="J358" s="16">
        <f t="shared" si="39"/>
        <v>96.0346360921344</v>
      </c>
      <c r="K358" s="7"/>
      <c r="L358" s="14">
        <f t="shared" si="40"/>
        <v>155.15926343435635</v>
      </c>
      <c r="M358" s="14">
        <f t="shared" si="41"/>
        <v>1320.4331095782584</v>
      </c>
    </row>
    <row r="359" spans="5:13" ht="11.25">
      <c r="E359" s="13">
        <v>1750</v>
      </c>
      <c r="F359" s="13">
        <f t="shared" si="35"/>
        <v>14000</v>
      </c>
      <c r="G359" s="14">
        <f t="shared" si="36"/>
        <v>49024.17881071034</v>
      </c>
      <c r="H359" s="15">
        <f t="shared" si="37"/>
        <v>11.513380023988157</v>
      </c>
      <c r="I359" s="15">
        <f t="shared" si="38"/>
        <v>4.899046260703187</v>
      </c>
      <c r="J359" s="16">
        <f t="shared" si="39"/>
        <v>96.0455176758288</v>
      </c>
      <c r="K359" s="7"/>
      <c r="L359" s="14">
        <f t="shared" si="40"/>
        <v>155.5862165403805</v>
      </c>
      <c r="M359" s="14">
        <f t="shared" si="41"/>
        <v>1324.0665569468074</v>
      </c>
    </row>
    <row r="360" spans="5:13" ht="11.25">
      <c r="E360" s="13">
        <v>1755</v>
      </c>
      <c r="F360" s="13">
        <f t="shared" si="35"/>
        <v>14040</v>
      </c>
      <c r="G360" s="14">
        <f t="shared" si="36"/>
        <v>49164.24789302666</v>
      </c>
      <c r="H360" s="15">
        <f t="shared" si="37"/>
        <v>11.544974553833942</v>
      </c>
      <c r="I360" s="15">
        <f t="shared" si="38"/>
        <v>4.912490015966818</v>
      </c>
      <c r="J360" s="16">
        <f t="shared" si="39"/>
        <v>96.05633970139786</v>
      </c>
      <c r="K360" s="7"/>
      <c r="L360" s="14">
        <f t="shared" si="40"/>
        <v>156.0131696464046</v>
      </c>
      <c r="M360" s="14">
        <f t="shared" si="41"/>
        <v>1327.7000043153562</v>
      </c>
    </row>
    <row r="361" spans="5:13" ht="11.25">
      <c r="E361" s="13">
        <v>1760</v>
      </c>
      <c r="F361" s="13">
        <f t="shared" si="35"/>
        <v>14080</v>
      </c>
      <c r="G361" s="14">
        <f t="shared" si="36"/>
        <v>49304.31697534297</v>
      </c>
      <c r="H361" s="15">
        <f t="shared" si="37"/>
        <v>11.576569083679727</v>
      </c>
      <c r="I361" s="15">
        <f t="shared" si="38"/>
        <v>4.925933771230448</v>
      </c>
      <c r="J361" s="16">
        <f t="shared" si="39"/>
        <v>96.06710265647594</v>
      </c>
      <c r="K361" s="7"/>
      <c r="L361" s="14">
        <f t="shared" si="40"/>
        <v>156.44012275242872</v>
      </c>
      <c r="M361" s="14">
        <f t="shared" si="41"/>
        <v>1331.3334516839047</v>
      </c>
    </row>
    <row r="362" spans="5:13" ht="11.25">
      <c r="E362" s="13">
        <v>1765</v>
      </c>
      <c r="F362" s="13">
        <f t="shared" si="35"/>
        <v>14120</v>
      </c>
      <c r="G362" s="14">
        <f t="shared" si="36"/>
        <v>49444.386057659285</v>
      </c>
      <c r="H362" s="15">
        <f t="shared" si="37"/>
        <v>11.608163613525512</v>
      </c>
      <c r="I362" s="15">
        <f t="shared" si="38"/>
        <v>4.939377526494079</v>
      </c>
      <c r="J362" s="16">
        <f t="shared" si="39"/>
        <v>96.0778070233885</v>
      </c>
      <c r="K362" s="7"/>
      <c r="L362" s="14">
        <f t="shared" si="40"/>
        <v>156.86707585845286</v>
      </c>
      <c r="M362" s="14">
        <f t="shared" si="41"/>
        <v>1334.9668990524538</v>
      </c>
    </row>
    <row r="363" spans="5:13" ht="11.25">
      <c r="E363" s="13">
        <v>1770</v>
      </c>
      <c r="F363" s="13">
        <f t="shared" si="35"/>
        <v>14160</v>
      </c>
      <c r="G363" s="14">
        <f t="shared" si="36"/>
        <v>49584.455139975595</v>
      </c>
      <c r="H363" s="15">
        <f t="shared" si="37"/>
        <v>11.639758143371296</v>
      </c>
      <c r="I363" s="15">
        <f t="shared" si="38"/>
        <v>4.952821281757709</v>
      </c>
      <c r="J363" s="16">
        <f t="shared" si="39"/>
        <v>96.08845327922425</v>
      </c>
      <c r="K363" s="7"/>
      <c r="L363" s="14">
        <f t="shared" si="40"/>
        <v>157.29402896447698</v>
      </c>
      <c r="M363" s="14">
        <f t="shared" si="41"/>
        <v>1338.6003464210023</v>
      </c>
    </row>
    <row r="364" spans="5:13" ht="11.25">
      <c r="E364" s="13">
        <v>1775</v>
      </c>
      <c r="F364" s="13">
        <f t="shared" si="35"/>
        <v>14200</v>
      </c>
      <c r="G364" s="14">
        <f t="shared" si="36"/>
        <v>49724.524222291904</v>
      </c>
      <c r="H364" s="15">
        <f t="shared" si="37"/>
        <v>11.671352673217081</v>
      </c>
      <c r="I364" s="15">
        <f t="shared" si="38"/>
        <v>4.966265037021339</v>
      </c>
      <c r="J364" s="16">
        <f t="shared" si="39"/>
        <v>96.09904189590587</v>
      </c>
      <c r="K364" s="7"/>
      <c r="L364" s="14">
        <f t="shared" si="40"/>
        <v>157.7209820705011</v>
      </c>
      <c r="M364" s="14">
        <f t="shared" si="41"/>
        <v>1342.233793789551</v>
      </c>
    </row>
    <row r="365" spans="5:13" ht="11.25">
      <c r="E365" s="13">
        <v>1780</v>
      </c>
      <c r="F365" s="13">
        <f t="shared" si="35"/>
        <v>14240</v>
      </c>
      <c r="G365" s="14">
        <f t="shared" si="36"/>
        <v>49864.59330460822</v>
      </c>
      <c r="H365" s="15">
        <f t="shared" si="37"/>
        <v>11.702947203062866</v>
      </c>
      <c r="I365" s="15">
        <f t="shared" si="38"/>
        <v>4.97970879228497</v>
      </c>
      <c r="J365" s="16">
        <f t="shared" si="39"/>
        <v>96.10957334025989</v>
      </c>
      <c r="K365" s="7"/>
      <c r="L365" s="14">
        <f t="shared" si="40"/>
        <v>158.1479351765252</v>
      </c>
      <c r="M365" s="14">
        <f t="shared" si="41"/>
        <v>1345.8672411581</v>
      </c>
    </row>
    <row r="366" spans="5:13" ht="11.25">
      <c r="E366" s="13">
        <v>1785</v>
      </c>
      <c r="F366" s="13">
        <f t="shared" si="35"/>
        <v>14280</v>
      </c>
      <c r="G366" s="14">
        <f t="shared" si="36"/>
        <v>50004.662386924545</v>
      </c>
      <c r="H366" s="15">
        <f t="shared" si="37"/>
        <v>11.734541732908653</v>
      </c>
      <c r="I366" s="15">
        <f t="shared" si="38"/>
        <v>4.9931525475486005</v>
      </c>
      <c r="J366" s="16">
        <f t="shared" si="39"/>
        <v>96.12004807408518</v>
      </c>
      <c r="K366" s="7"/>
      <c r="L366" s="14">
        <f t="shared" si="40"/>
        <v>158.57488828254935</v>
      </c>
      <c r="M366" s="14">
        <f t="shared" si="41"/>
        <v>1349.5006885266487</v>
      </c>
    </row>
    <row r="367" spans="5:13" ht="11.25">
      <c r="E367" s="13">
        <v>1790</v>
      </c>
      <c r="F367" s="13">
        <f t="shared" si="35"/>
        <v>14320</v>
      </c>
      <c r="G367" s="14">
        <f t="shared" si="36"/>
        <v>50144.731469240854</v>
      </c>
      <c r="H367" s="15">
        <f t="shared" si="37"/>
        <v>11.766136262754438</v>
      </c>
      <c r="I367" s="15">
        <f t="shared" si="38"/>
        <v>5.006596302812231</v>
      </c>
      <c r="J367" s="16">
        <f t="shared" si="39"/>
        <v>96.13046655422053</v>
      </c>
      <c r="K367" s="7"/>
      <c r="L367" s="14">
        <f t="shared" si="40"/>
        <v>159.00184138857347</v>
      </c>
      <c r="M367" s="14">
        <f t="shared" si="41"/>
        <v>1353.1341358951977</v>
      </c>
    </row>
    <row r="368" spans="5:13" ht="11.25">
      <c r="E368" s="13">
        <v>1795</v>
      </c>
      <c r="F368" s="13">
        <f t="shared" si="35"/>
        <v>14360</v>
      </c>
      <c r="G368" s="14">
        <f t="shared" si="36"/>
        <v>50284.80055155717</v>
      </c>
      <c r="H368" s="15">
        <f t="shared" si="37"/>
        <v>11.797730792600223</v>
      </c>
      <c r="I368" s="15">
        <f t="shared" si="38"/>
        <v>5.020040058075862</v>
      </c>
      <c r="J368" s="16">
        <f t="shared" si="39"/>
        <v>96.14082923261108</v>
      </c>
      <c r="K368" s="7"/>
      <c r="L368" s="14">
        <f t="shared" si="40"/>
        <v>159.4287944945976</v>
      </c>
      <c r="M368" s="14">
        <f t="shared" si="41"/>
        <v>1356.7675832637465</v>
      </c>
    </row>
    <row r="369" spans="5:13" ht="11.25">
      <c r="E369" s="13">
        <v>1800</v>
      </c>
      <c r="F369" s="13">
        <f t="shared" si="35"/>
        <v>14400</v>
      </c>
      <c r="G369" s="14">
        <f t="shared" si="36"/>
        <v>50424.86963387349</v>
      </c>
      <c r="H369" s="15">
        <f t="shared" si="37"/>
        <v>11.829325322446008</v>
      </c>
      <c r="I369" s="15">
        <f t="shared" si="38"/>
        <v>5.033483813339492</v>
      </c>
      <c r="J369" s="16">
        <f t="shared" si="39"/>
        <v>96.15113655637357</v>
      </c>
      <c r="K369" s="7"/>
      <c r="L369" s="14">
        <f t="shared" si="40"/>
        <v>159.85574760062173</v>
      </c>
      <c r="M369" s="14">
        <f t="shared" si="41"/>
        <v>1360.401030632295</v>
      </c>
    </row>
    <row r="370" spans="5:13" ht="11.25">
      <c r="E370" s="13">
        <v>1805</v>
      </c>
      <c r="F370" s="13">
        <f t="shared" si="35"/>
        <v>14440</v>
      </c>
      <c r="G370" s="14">
        <f t="shared" si="36"/>
        <v>50564.9387161898</v>
      </c>
      <c r="H370" s="15">
        <f t="shared" si="37"/>
        <v>11.860919852291794</v>
      </c>
      <c r="I370" s="15">
        <f t="shared" si="38"/>
        <v>5.046927568603123</v>
      </c>
      <c r="J370" s="16">
        <f t="shared" si="39"/>
        <v>96.16138896786074</v>
      </c>
      <c r="K370" s="7"/>
      <c r="L370" s="14">
        <f t="shared" si="40"/>
        <v>160.28270070664584</v>
      </c>
      <c r="M370" s="14">
        <f t="shared" si="41"/>
        <v>1364.034478000844</v>
      </c>
    </row>
    <row r="371" spans="5:13" ht="11.25">
      <c r="E371" s="13">
        <v>1810</v>
      </c>
      <c r="F371" s="13">
        <f t="shared" si="35"/>
        <v>14480</v>
      </c>
      <c r="G371" s="14">
        <f t="shared" si="36"/>
        <v>50705.007798506114</v>
      </c>
      <c r="H371" s="15">
        <f t="shared" si="37"/>
        <v>11.892514382137579</v>
      </c>
      <c r="I371" s="15">
        <f t="shared" si="38"/>
        <v>5.060371323866753</v>
      </c>
      <c r="J371" s="16">
        <f t="shared" si="39"/>
        <v>96.17158690472458</v>
      </c>
      <c r="K371" s="7"/>
      <c r="L371" s="14">
        <f t="shared" si="40"/>
        <v>160.70965381266998</v>
      </c>
      <c r="M371" s="14">
        <f t="shared" si="41"/>
        <v>1367.6679253693926</v>
      </c>
    </row>
    <row r="372" spans="5:13" ht="11.25">
      <c r="E372" s="13">
        <v>1815</v>
      </c>
      <c r="F372" s="13">
        <f t="shared" si="35"/>
        <v>14520</v>
      </c>
      <c r="G372" s="14">
        <f t="shared" si="36"/>
        <v>50845.07688082244</v>
      </c>
      <c r="H372" s="15">
        <f t="shared" si="37"/>
        <v>11.924108911983366</v>
      </c>
      <c r="I372" s="15">
        <f t="shared" si="38"/>
        <v>5.073815079130385</v>
      </c>
      <c r="J372" s="16">
        <f t="shared" si="39"/>
        <v>96.1817307999786</v>
      </c>
      <c r="K372" s="7"/>
      <c r="L372" s="14">
        <f t="shared" si="40"/>
        <v>161.13660691869413</v>
      </c>
      <c r="M372" s="14">
        <f t="shared" si="41"/>
        <v>1371.3013727379416</v>
      </c>
    </row>
    <row r="373" spans="5:13" ht="11.25">
      <c r="E373" s="13">
        <v>1820</v>
      </c>
      <c r="F373" s="13">
        <f t="shared" si="35"/>
        <v>14560</v>
      </c>
      <c r="G373" s="14">
        <f t="shared" si="36"/>
        <v>50985.14596313875</v>
      </c>
      <c r="H373" s="15">
        <f t="shared" si="37"/>
        <v>11.95570344182915</v>
      </c>
      <c r="I373" s="15">
        <f t="shared" si="38"/>
        <v>5.087258834394015</v>
      </c>
      <c r="J373" s="16">
        <f t="shared" si="39"/>
        <v>96.19182108205912</v>
      </c>
      <c r="K373" s="7"/>
      <c r="L373" s="14">
        <f t="shared" si="40"/>
        <v>161.56356002471824</v>
      </c>
      <c r="M373" s="14">
        <f t="shared" si="41"/>
        <v>1374.9348201064904</v>
      </c>
    </row>
    <row r="374" spans="5:13" ht="11.25">
      <c r="E374" s="13">
        <v>1825</v>
      </c>
      <c r="F374" s="13">
        <f t="shared" si="35"/>
        <v>14600</v>
      </c>
      <c r="G374" s="14">
        <f t="shared" si="36"/>
        <v>51125.215045455065</v>
      </c>
      <c r="H374" s="15">
        <f t="shared" si="37"/>
        <v>11.987297971674936</v>
      </c>
      <c r="I374" s="15">
        <f t="shared" si="38"/>
        <v>5.1007025896576454</v>
      </c>
      <c r="J374" s="16">
        <f t="shared" si="39"/>
        <v>96.20185817488566</v>
      </c>
      <c r="K374" s="7"/>
      <c r="L374" s="14">
        <f t="shared" si="40"/>
        <v>161.99051313074239</v>
      </c>
      <c r="M374" s="14">
        <f t="shared" si="41"/>
        <v>1378.5682674750392</v>
      </c>
    </row>
    <row r="375" spans="5:13" ht="11.25">
      <c r="E375" s="13">
        <v>1830</v>
      </c>
      <c r="F375" s="13">
        <f t="shared" si="35"/>
        <v>14640</v>
      </c>
      <c r="G375" s="14">
        <f t="shared" si="36"/>
        <v>51265.28412777138</v>
      </c>
      <c r="H375" s="15">
        <f t="shared" si="37"/>
        <v>12.018892501520721</v>
      </c>
      <c r="I375" s="15">
        <f t="shared" si="38"/>
        <v>5.114146344921276</v>
      </c>
      <c r="J375" s="16">
        <f t="shared" si="39"/>
        <v>96.21184249792016</v>
      </c>
      <c r="K375" s="7"/>
      <c r="L375" s="14">
        <f t="shared" si="40"/>
        <v>162.4174662367665</v>
      </c>
      <c r="M375" s="14">
        <f t="shared" si="41"/>
        <v>1382.2017148435882</v>
      </c>
    </row>
    <row r="376" spans="5:13" ht="11.25">
      <c r="E376" s="13">
        <v>1835</v>
      </c>
      <c r="F376" s="13">
        <f t="shared" si="35"/>
        <v>14680</v>
      </c>
      <c r="G376" s="14">
        <f t="shared" si="36"/>
        <v>51405.3532100877</v>
      </c>
      <c r="H376" s="15">
        <f t="shared" si="37"/>
        <v>12.050487031366508</v>
      </c>
      <c r="I376" s="15">
        <f t="shared" si="38"/>
        <v>5.127590100184907</v>
      </c>
      <c r="J376" s="16">
        <f t="shared" si="39"/>
        <v>96.22177446622554</v>
      </c>
      <c r="K376" s="7"/>
      <c r="L376" s="14">
        <f t="shared" si="40"/>
        <v>162.84441934279064</v>
      </c>
      <c r="M376" s="14">
        <f t="shared" si="41"/>
        <v>1385.835162212137</v>
      </c>
    </row>
    <row r="377" spans="5:13" ht="11.25">
      <c r="E377" s="13">
        <v>1840</v>
      </c>
      <c r="F377" s="13">
        <f t="shared" si="35"/>
        <v>14720</v>
      </c>
      <c r="G377" s="14">
        <f t="shared" si="36"/>
        <v>51545.42229240401</v>
      </c>
      <c r="H377" s="15">
        <f t="shared" si="37"/>
        <v>12.082081561212291</v>
      </c>
      <c r="I377" s="15">
        <f t="shared" si="38"/>
        <v>5.141033855448537</v>
      </c>
      <c r="J377" s="16">
        <f t="shared" si="39"/>
        <v>96.23165449052318</v>
      </c>
      <c r="K377" s="7"/>
      <c r="L377" s="14">
        <f t="shared" si="40"/>
        <v>163.27137244881473</v>
      </c>
      <c r="M377" s="14">
        <f t="shared" si="41"/>
        <v>1389.4686095806856</v>
      </c>
    </row>
    <row r="378" spans="5:13" ht="11.25">
      <c r="E378" s="13">
        <v>1845</v>
      </c>
      <c r="F378" s="13">
        <f t="shared" si="35"/>
        <v>14760</v>
      </c>
      <c r="G378" s="14">
        <f t="shared" si="36"/>
        <v>51685.491374720325</v>
      </c>
      <c r="H378" s="15">
        <f t="shared" si="37"/>
        <v>12.113676091058078</v>
      </c>
      <c r="I378" s="15">
        <f t="shared" si="38"/>
        <v>5.154477610712168</v>
      </c>
      <c r="J378" s="16">
        <f t="shared" si="39"/>
        <v>96.24148297724956</v>
      </c>
      <c r="K378" s="7"/>
      <c r="L378" s="14">
        <f t="shared" si="40"/>
        <v>163.6983255548389</v>
      </c>
      <c r="M378" s="14">
        <f t="shared" si="41"/>
        <v>1393.1020569492346</v>
      </c>
    </row>
    <row r="379" spans="5:13" ht="11.25">
      <c r="E379" s="13">
        <v>1850</v>
      </c>
      <c r="F379" s="13">
        <f t="shared" si="35"/>
        <v>14800</v>
      </c>
      <c r="G379" s="14">
        <f t="shared" si="36"/>
        <v>51825.56045703664</v>
      </c>
      <c r="H379" s="15">
        <f t="shared" si="37"/>
        <v>12.145270620903863</v>
      </c>
      <c r="I379" s="15">
        <f t="shared" si="38"/>
        <v>5.167921365975799</v>
      </c>
      <c r="J379" s="16">
        <f t="shared" si="39"/>
        <v>96.25126032861189</v>
      </c>
      <c r="K379" s="7"/>
      <c r="L379" s="14">
        <f t="shared" si="40"/>
        <v>164.12527866086302</v>
      </c>
      <c r="M379" s="14">
        <f t="shared" si="41"/>
        <v>1396.7355043177834</v>
      </c>
    </row>
    <row r="380" spans="5:13" ht="11.25">
      <c r="E380" s="13">
        <v>1855</v>
      </c>
      <c r="F380" s="13">
        <f t="shared" si="35"/>
        <v>14840</v>
      </c>
      <c r="G380" s="14">
        <f t="shared" si="36"/>
        <v>51965.62953935296</v>
      </c>
      <c r="H380" s="15">
        <f t="shared" si="37"/>
        <v>12.176865150749649</v>
      </c>
      <c r="I380" s="15">
        <f t="shared" si="38"/>
        <v>5.18136512123943</v>
      </c>
      <c r="J380" s="16">
        <f t="shared" si="39"/>
        <v>96.26098694264313</v>
      </c>
      <c r="K380" s="7"/>
      <c r="L380" s="14">
        <f t="shared" si="40"/>
        <v>164.55223176688713</v>
      </c>
      <c r="M380" s="14">
        <f t="shared" si="41"/>
        <v>1400.3689516863321</v>
      </c>
    </row>
    <row r="381" spans="5:13" ht="11.25">
      <c r="E381" s="13">
        <v>1860</v>
      </c>
      <c r="F381" s="13">
        <f t="shared" si="35"/>
        <v>14880</v>
      </c>
      <c r="G381" s="14">
        <f t="shared" si="36"/>
        <v>52105.698621669275</v>
      </c>
      <c r="H381" s="15">
        <f t="shared" si="37"/>
        <v>12.208459680595436</v>
      </c>
      <c r="I381" s="15">
        <f t="shared" si="38"/>
        <v>5.1948088765030604</v>
      </c>
      <c r="J381" s="16">
        <f t="shared" si="39"/>
        <v>96.27066321325589</v>
      </c>
      <c r="K381" s="7"/>
      <c r="L381" s="14">
        <f t="shared" si="40"/>
        <v>164.97918487291128</v>
      </c>
      <c r="M381" s="14">
        <f t="shared" si="41"/>
        <v>1404.0023990548812</v>
      </c>
    </row>
    <row r="382" spans="5:13" ht="11.25">
      <c r="E382" s="13">
        <v>1865</v>
      </c>
      <c r="F382" s="13">
        <f t="shared" si="35"/>
        <v>14920</v>
      </c>
      <c r="G382" s="14">
        <f t="shared" si="36"/>
        <v>52245.76770398559</v>
      </c>
      <c r="H382" s="15">
        <f t="shared" si="37"/>
        <v>12.24005421044122</v>
      </c>
      <c r="I382" s="15">
        <f t="shared" si="38"/>
        <v>5.208252631766691</v>
      </c>
      <c r="J382" s="16">
        <f t="shared" si="39"/>
        <v>96.28028953029566</v>
      </c>
      <c r="K382" s="7"/>
      <c r="L382" s="14">
        <f t="shared" si="40"/>
        <v>165.4061379789354</v>
      </c>
      <c r="M382" s="14">
        <f t="shared" si="41"/>
        <v>1407.63584642343</v>
      </c>
    </row>
    <row r="383" spans="5:13" ht="11.25">
      <c r="E383" s="13">
        <v>1870</v>
      </c>
      <c r="F383" s="13">
        <f t="shared" si="35"/>
        <v>14960</v>
      </c>
      <c r="G383" s="14">
        <f t="shared" si="36"/>
        <v>52385.8367863019</v>
      </c>
      <c r="H383" s="15">
        <f t="shared" si="37"/>
        <v>12.271648740287004</v>
      </c>
      <c r="I383" s="15">
        <f t="shared" si="38"/>
        <v>5.22169638703032</v>
      </c>
      <c r="J383" s="16">
        <f t="shared" si="39"/>
        <v>96.28986627959316</v>
      </c>
      <c r="K383" s="7"/>
      <c r="L383" s="14">
        <f t="shared" si="40"/>
        <v>165.8330910849595</v>
      </c>
      <c r="M383" s="14">
        <f t="shared" si="41"/>
        <v>1411.2692937919785</v>
      </c>
    </row>
    <row r="384" spans="5:13" ht="11.25">
      <c r="E384" s="13">
        <v>1875</v>
      </c>
      <c r="F384" s="13">
        <f t="shared" si="35"/>
        <v>15000</v>
      </c>
      <c r="G384" s="14">
        <f t="shared" si="36"/>
        <v>52525.90586861822</v>
      </c>
      <c r="H384" s="15">
        <f t="shared" si="37"/>
        <v>12.303243270132791</v>
      </c>
      <c r="I384" s="15">
        <f t="shared" si="38"/>
        <v>5.235140142293952</v>
      </c>
      <c r="J384" s="16">
        <f t="shared" si="39"/>
        <v>96.29939384301588</v>
      </c>
      <c r="K384" s="7"/>
      <c r="L384" s="14">
        <f t="shared" si="40"/>
        <v>166.26004419098365</v>
      </c>
      <c r="M384" s="14">
        <f t="shared" si="41"/>
        <v>1414.9027411605275</v>
      </c>
    </row>
    <row r="385" spans="5:13" ht="11.25">
      <c r="E385" s="13">
        <v>1880</v>
      </c>
      <c r="F385" s="13">
        <f t="shared" si="35"/>
        <v>15040</v>
      </c>
      <c r="G385" s="14">
        <f t="shared" si="36"/>
        <v>52665.974950934535</v>
      </c>
      <c r="H385" s="15">
        <f t="shared" si="37"/>
        <v>12.334837799978576</v>
      </c>
      <c r="I385" s="15">
        <f t="shared" si="38"/>
        <v>5.248583897557582</v>
      </c>
      <c r="J385" s="16">
        <f t="shared" si="39"/>
        <v>96.30887259851882</v>
      </c>
      <c r="K385" s="7"/>
      <c r="L385" s="14">
        <f t="shared" si="40"/>
        <v>166.68699729700776</v>
      </c>
      <c r="M385" s="14">
        <f t="shared" si="41"/>
        <v>1418.536188529076</v>
      </c>
    </row>
    <row r="386" spans="5:13" ht="11.25">
      <c r="E386" s="13">
        <v>1885</v>
      </c>
      <c r="F386" s="13">
        <f t="shared" si="35"/>
        <v>15080</v>
      </c>
      <c r="G386" s="14">
        <f t="shared" si="36"/>
        <v>52806.04403325085</v>
      </c>
      <c r="H386" s="15">
        <f t="shared" si="37"/>
        <v>12.366432329824361</v>
      </c>
      <c r="I386" s="15">
        <f t="shared" si="38"/>
        <v>5.262027652821213</v>
      </c>
      <c r="J386" s="16">
        <f t="shared" si="39"/>
        <v>96.31830292019448</v>
      </c>
      <c r="K386" s="7"/>
      <c r="L386" s="14">
        <f t="shared" si="40"/>
        <v>167.1139504030319</v>
      </c>
      <c r="M386" s="14">
        <f t="shared" si="41"/>
        <v>1422.169635897625</v>
      </c>
    </row>
    <row r="387" spans="5:13" ht="11.25">
      <c r="E387" s="13">
        <v>1890</v>
      </c>
      <c r="F387" s="13">
        <f t="shared" si="35"/>
        <v>15120</v>
      </c>
      <c r="G387" s="14">
        <f t="shared" si="36"/>
        <v>52946.11311556716</v>
      </c>
      <c r="H387" s="15">
        <f t="shared" si="37"/>
        <v>12.398026859670146</v>
      </c>
      <c r="I387" s="15">
        <f t="shared" si="38"/>
        <v>5.275471408084844</v>
      </c>
      <c r="J387" s="16">
        <f t="shared" si="39"/>
        <v>96.32768517832214</v>
      </c>
      <c r="K387" s="7"/>
      <c r="L387" s="14">
        <f t="shared" si="40"/>
        <v>167.54090350905602</v>
      </c>
      <c r="M387" s="14">
        <f t="shared" si="41"/>
        <v>1425.8030832661739</v>
      </c>
    </row>
    <row r="388" spans="5:13" ht="11.25">
      <c r="E388" s="13">
        <v>1895</v>
      </c>
      <c r="F388" s="13">
        <f t="shared" si="35"/>
        <v>15160</v>
      </c>
      <c r="G388" s="14">
        <f t="shared" si="36"/>
        <v>53086.18219788348</v>
      </c>
      <c r="H388" s="15">
        <f t="shared" si="37"/>
        <v>12.429621389515932</v>
      </c>
      <c r="I388" s="15">
        <f t="shared" si="38"/>
        <v>5.288915163348474</v>
      </c>
      <c r="J388" s="16">
        <f t="shared" si="39"/>
        <v>96.33701973941622</v>
      </c>
      <c r="K388" s="7"/>
      <c r="L388" s="14">
        <f t="shared" si="40"/>
        <v>167.96785661508017</v>
      </c>
      <c r="M388" s="14">
        <f t="shared" si="41"/>
        <v>1429.4365306347224</v>
      </c>
    </row>
    <row r="389" spans="5:13" ht="11.25">
      <c r="E389" s="13">
        <v>1900</v>
      </c>
      <c r="F389" s="13">
        <f t="shared" si="35"/>
        <v>15200</v>
      </c>
      <c r="G389" s="14">
        <f t="shared" si="36"/>
        <v>53226.25128019979</v>
      </c>
      <c r="H389" s="15">
        <f t="shared" si="37"/>
        <v>12.461215919361715</v>
      </c>
      <c r="I389" s="15">
        <f t="shared" si="38"/>
        <v>5.302358918612104</v>
      </c>
      <c r="J389" s="16">
        <f t="shared" si="39"/>
        <v>96.34630696627404</v>
      </c>
      <c r="K389" s="7"/>
      <c r="L389" s="14">
        <f t="shared" si="40"/>
        <v>168.39480972110425</v>
      </c>
      <c r="M389" s="14">
        <f t="shared" si="41"/>
        <v>1433.0699780032712</v>
      </c>
    </row>
    <row r="390" spans="5:13" ht="11.25">
      <c r="E390" s="13">
        <v>1905</v>
      </c>
      <c r="F390" s="13">
        <f t="shared" si="35"/>
        <v>15240</v>
      </c>
      <c r="G390" s="14">
        <f t="shared" si="36"/>
        <v>53366.320362516104</v>
      </c>
      <c r="H390" s="15">
        <f t="shared" si="37"/>
        <v>12.492810449207502</v>
      </c>
      <c r="I390" s="15">
        <f t="shared" si="38"/>
        <v>5.3158026738757345</v>
      </c>
      <c r="J390" s="16">
        <f t="shared" si="39"/>
        <v>96.35554721802289</v>
      </c>
      <c r="K390" s="7"/>
      <c r="L390" s="14">
        <f t="shared" si="40"/>
        <v>168.8217628271284</v>
      </c>
      <c r="M390" s="14">
        <f t="shared" si="41"/>
        <v>1436.70342537182</v>
      </c>
    </row>
    <row r="391" spans="5:13" ht="11.25">
      <c r="E391" s="13">
        <v>1910</v>
      </c>
      <c r="F391" s="13">
        <f t="shared" si="35"/>
        <v>15280</v>
      </c>
      <c r="G391" s="14">
        <f t="shared" si="36"/>
        <v>53506.38944483242</v>
      </c>
      <c r="H391" s="15">
        <f t="shared" si="37"/>
        <v>12.524404979053287</v>
      </c>
      <c r="I391" s="15">
        <f t="shared" si="38"/>
        <v>5.329246429139365</v>
      </c>
      <c r="J391" s="16">
        <f t="shared" si="39"/>
        <v>96.36474085016626</v>
      </c>
      <c r="K391" s="7"/>
      <c r="L391" s="14">
        <f t="shared" si="40"/>
        <v>169.2487159331525</v>
      </c>
      <c r="M391" s="14">
        <f t="shared" si="41"/>
        <v>1440.336872740369</v>
      </c>
    </row>
    <row r="392" spans="5:13" ht="11.25">
      <c r="E392" s="13">
        <v>1915</v>
      </c>
      <c r="F392" s="13">
        <f t="shared" si="35"/>
        <v>15320</v>
      </c>
      <c r="G392" s="14">
        <f t="shared" si="36"/>
        <v>53646.45852714873</v>
      </c>
      <c r="H392" s="15">
        <f t="shared" si="37"/>
        <v>12.55599950889907</v>
      </c>
      <c r="I392" s="15">
        <f t="shared" si="38"/>
        <v>5.342690184402995</v>
      </c>
      <c r="J392" s="16">
        <f t="shared" si="39"/>
        <v>96.37388821462936</v>
      </c>
      <c r="K392" s="7"/>
      <c r="L392" s="14">
        <f t="shared" si="40"/>
        <v>169.67566903917663</v>
      </c>
      <c r="M392" s="14">
        <f t="shared" si="41"/>
        <v>1443.9703201089176</v>
      </c>
    </row>
    <row r="393" spans="5:13" ht="11.25">
      <c r="E393" s="13">
        <v>1920</v>
      </c>
      <c r="F393" s="13">
        <f>$C$13*E393/1000</f>
        <v>15360</v>
      </c>
      <c r="G393" s="14">
        <f>F393*$C$11/($C$12*PI())*60</f>
        <v>53786.527609465054</v>
      </c>
      <c r="H393" s="15">
        <f>$C$25*$C$18+$C$22/1000*G393</f>
        <v>12.587594038744859</v>
      </c>
      <c r="I393" s="15">
        <f>H393*$C$25</f>
        <v>5.356133939666627</v>
      </c>
      <c r="J393" s="16">
        <f>(I393-$C$26)/I393*100</f>
        <v>96.38298965980422</v>
      </c>
      <c r="K393" s="7"/>
      <c r="L393" s="14">
        <f aca="true" t="shared" si="42" ref="L393:L409">H393/$C$15*100</f>
        <v>170.1026221452008</v>
      </c>
      <c r="M393" s="14">
        <f aca="true" t="shared" si="43" ref="M393:M409">$C$10*I393/$C$15*1000</f>
        <v>1447.6037674774666</v>
      </c>
    </row>
    <row r="394" spans="5:13" ht="11.25">
      <c r="E394" s="13">
        <v>1925</v>
      </c>
      <c r="F394" s="13">
        <f>$C$13*E394/1000</f>
        <v>15400</v>
      </c>
      <c r="G394" s="14">
        <f>F394*$C$11/($C$12*PI())*60</f>
        <v>53926.59669178137</v>
      </c>
      <c r="H394" s="15">
        <f>$C$25*$C$18+$C$22/1000*G394</f>
        <v>12.619188568590644</v>
      </c>
      <c r="I394" s="15">
        <f>H394*$C$25</f>
        <v>5.369577694930258</v>
      </c>
      <c r="J394" s="16">
        <f>(I394-$C$26)/I394*100</f>
        <v>96.39204553059375</v>
      </c>
      <c r="K394" s="7"/>
      <c r="L394" s="14">
        <f t="shared" si="42"/>
        <v>170.5295752512249</v>
      </c>
      <c r="M394" s="14">
        <f t="shared" si="43"/>
        <v>1451.2372148460156</v>
      </c>
    </row>
    <row r="395" spans="5:13" ht="11.25">
      <c r="E395" s="13">
        <v>1930</v>
      </c>
      <c r="F395" s="13">
        <f>$C$13*E395/1000</f>
        <v>15440</v>
      </c>
      <c r="G395" s="14">
        <f>F395*$C$11/($C$12*PI())*60</f>
        <v>54066.66577409768</v>
      </c>
      <c r="H395" s="15">
        <f>$C$25*$C$18+$C$22/1000*G395</f>
        <v>12.650783098436428</v>
      </c>
      <c r="I395" s="15">
        <f>H395*$C$25</f>
        <v>5.383021450193888</v>
      </c>
      <c r="J395" s="16">
        <f>(I395-$C$26)/I395*100</f>
        <v>96.40105616845537</v>
      </c>
      <c r="K395" s="7"/>
      <c r="L395" s="14">
        <f t="shared" si="42"/>
        <v>170.95652835724903</v>
      </c>
      <c r="M395" s="14">
        <f t="shared" si="43"/>
        <v>1454.8706622145642</v>
      </c>
    </row>
    <row r="396" spans="5:13" ht="11.25">
      <c r="E396" s="13">
        <v>1935</v>
      </c>
      <c r="F396" s="13">
        <f>$C$13*E396/1000</f>
        <v>15480</v>
      </c>
      <c r="G396" s="14">
        <f>F396*$C$11/($C$12*PI())*60</f>
        <v>54206.734856414</v>
      </c>
      <c r="H396" s="15">
        <f>$C$25*$C$18+$C$22/1000*G396</f>
        <v>12.682377628282214</v>
      </c>
      <c r="I396" s="15">
        <f>H396*$C$25</f>
        <v>5.396465205457519</v>
      </c>
      <c r="J396" s="16">
        <f>(I396-$C$26)/I396*100</f>
        <v>96.41002191144393</v>
      </c>
      <c r="K396" s="7"/>
      <c r="L396" s="14">
        <f t="shared" si="42"/>
        <v>171.38348146327317</v>
      </c>
      <c r="M396" s="14">
        <f t="shared" si="43"/>
        <v>1458.504109583113</v>
      </c>
    </row>
    <row r="397" spans="5:13" ht="11.25">
      <c r="E397" s="13">
        <v>1940</v>
      </c>
      <c r="F397" s="13">
        <f>$C$13*E397/1000</f>
        <v>15520</v>
      </c>
      <c r="G397" s="14">
        <f>F397*$C$11/($C$12*PI())*60</f>
        <v>54346.803938730314</v>
      </c>
      <c r="H397" s="15">
        <f>$C$25*$C$18+$C$22/1000*G397</f>
        <v>12.713972158128</v>
      </c>
      <c r="I397" s="15">
        <f>H397*$C$25</f>
        <v>5.4099089607211495</v>
      </c>
      <c r="J397" s="16">
        <f>(I397-$C$26)/I397*100</f>
        <v>96.41894309425399</v>
      </c>
      <c r="K397" s="7"/>
      <c r="L397" s="14">
        <f t="shared" si="42"/>
        <v>171.81043456929729</v>
      </c>
      <c r="M397" s="14">
        <f t="shared" si="43"/>
        <v>1462.137556951662</v>
      </c>
    </row>
    <row r="398" spans="5:13" ht="11.25">
      <c r="E398" s="13">
        <v>1945</v>
      </c>
      <c r="F398" s="13">
        <f>$C$13*E398/1000</f>
        <v>15560</v>
      </c>
      <c r="G398" s="14">
        <f>F398*$C$11/($C$12*PI())*60</f>
        <v>54486.87302104663</v>
      </c>
      <c r="H398" s="15">
        <f>$C$25*$C$18+$C$22/1000*G398</f>
        <v>12.745566687973785</v>
      </c>
      <c r="I398" s="15">
        <f>H398*$C$25</f>
        <v>5.423352715984779</v>
      </c>
      <c r="J398" s="16">
        <f>(I398-$C$26)/I398*100</f>
        <v>96.42782004826144</v>
      </c>
      <c r="K398" s="7"/>
      <c r="L398" s="14">
        <f t="shared" si="42"/>
        <v>172.23738767532143</v>
      </c>
      <c r="M398" s="14">
        <f t="shared" si="43"/>
        <v>1465.7710043202105</v>
      </c>
    </row>
    <row r="399" spans="5:13" ht="11.25">
      <c r="E399" s="13">
        <v>1950</v>
      </c>
      <c r="F399" s="13">
        <f>$C$13*E399/1000</f>
        <v>15600</v>
      </c>
      <c r="G399" s="14">
        <f>F399*$C$11/($C$12*PI())*60</f>
        <v>54626.94210336295</v>
      </c>
      <c r="H399" s="15">
        <f>$C$25*$C$18+$C$22/1000*G399</f>
        <v>12.777161217819572</v>
      </c>
      <c r="I399" s="15">
        <f>H399*$C$25</f>
        <v>5.436796471248411</v>
      </c>
      <c r="J399" s="16">
        <f>(I399-$C$26)/I399*100</f>
        <v>96.43665310156457</v>
      </c>
      <c r="K399" s="7"/>
      <c r="L399" s="14">
        <f t="shared" si="42"/>
        <v>172.66434078134557</v>
      </c>
      <c r="M399" s="14">
        <f t="shared" si="43"/>
        <v>1469.4044516887598</v>
      </c>
    </row>
    <row r="400" spans="5:13" ht="11.25">
      <c r="E400" s="13">
        <v>1955</v>
      </c>
      <c r="F400" s="13">
        <f>$C$13*E400/1000</f>
        <v>15640</v>
      </c>
      <c r="G400" s="14">
        <f>F400*$C$11/($C$12*PI())*60</f>
        <v>54767.011185679265</v>
      </c>
      <c r="H400" s="15">
        <f>$C$25*$C$18+$C$22/1000*G400</f>
        <v>12.808755747665357</v>
      </c>
      <c r="I400" s="15">
        <f>H400*$C$25</f>
        <v>5.450240226512041</v>
      </c>
      <c r="J400" s="16">
        <f>(I400-$C$26)/I400*100</f>
        <v>96.44544257902446</v>
      </c>
      <c r="K400" s="7"/>
      <c r="L400" s="14">
        <f t="shared" si="42"/>
        <v>173.0912938873697</v>
      </c>
      <c r="M400" s="14">
        <f t="shared" si="43"/>
        <v>1473.0378990573083</v>
      </c>
    </row>
    <row r="401" spans="5:13" ht="11.25">
      <c r="E401" s="13">
        <v>1960</v>
      </c>
      <c r="F401" s="13">
        <f>$C$13*E401/1000</f>
        <v>15680</v>
      </c>
      <c r="G401" s="14">
        <f>F401*$C$11/($C$12*PI())*60</f>
        <v>54907.08026799558</v>
      </c>
      <c r="H401" s="15">
        <f>$C$25*$C$18+$C$22/1000*G401</f>
        <v>12.840350277511142</v>
      </c>
      <c r="I401" s="15">
        <f>H401*$C$25</f>
        <v>5.463683981775672</v>
      </c>
      <c r="J401" s="16">
        <f>(I401-$C$26)/I401*100</f>
        <v>96.45418880230487</v>
      </c>
      <c r="K401" s="7"/>
      <c r="L401" s="14">
        <f t="shared" si="42"/>
        <v>173.5182469933938</v>
      </c>
      <c r="M401" s="14">
        <f t="shared" si="43"/>
        <v>1476.671346425857</v>
      </c>
    </row>
    <row r="402" spans="5:13" ht="11.25">
      <c r="E402" s="13">
        <v>1965</v>
      </c>
      <c r="F402" s="13">
        <f>$C$13*E402/1000</f>
        <v>15720</v>
      </c>
      <c r="G402" s="14">
        <f>F402*$C$11/($C$12*PI())*60</f>
        <v>55047.14935031189</v>
      </c>
      <c r="H402" s="15">
        <f>$C$25*$C$18+$C$22/1000*G402</f>
        <v>12.871944807356927</v>
      </c>
      <c r="I402" s="15">
        <f>H402*$C$25</f>
        <v>5.477127737039302</v>
      </c>
      <c r="J402" s="16">
        <f>(I402-$C$26)/I402*100</f>
        <v>96.46289208991134</v>
      </c>
      <c r="K402" s="7"/>
      <c r="L402" s="14">
        <f t="shared" si="42"/>
        <v>173.94520009941792</v>
      </c>
      <c r="M402" s="14">
        <f t="shared" si="43"/>
        <v>1480.304793794406</v>
      </c>
    </row>
    <row r="403" spans="5:13" ht="11.25">
      <c r="E403" s="13">
        <v>1970</v>
      </c>
      <c r="F403" s="13">
        <f>$C$13*E403/1000</f>
        <v>15760</v>
      </c>
      <c r="G403" s="14">
        <f>F403*$C$11/($C$12*PI())*60</f>
        <v>55187.21843262821</v>
      </c>
      <c r="H403" s="15">
        <f>$C$25*$C$18+$C$22/1000*G403</f>
        <v>12.903539337202712</v>
      </c>
      <c r="I403" s="15">
        <f>H403*$C$25</f>
        <v>5.490571492302933</v>
      </c>
      <c r="J403" s="16">
        <f>(I403-$C$26)/I403*100</f>
        <v>96.47155275723001</v>
      </c>
      <c r="K403" s="7"/>
      <c r="L403" s="14">
        <f t="shared" si="42"/>
        <v>174.37215320544206</v>
      </c>
      <c r="M403" s="14">
        <f t="shared" si="43"/>
        <v>1483.9382411629547</v>
      </c>
    </row>
    <row r="404" spans="5:13" ht="11.25">
      <c r="E404" s="13">
        <v>1975</v>
      </c>
      <c r="F404" s="13">
        <f>$C$13*E404/1000</f>
        <v>15800</v>
      </c>
      <c r="G404" s="14">
        <f>F404*$C$11/($C$12*PI())*60</f>
        <v>55327.287514944524</v>
      </c>
      <c r="H404" s="15">
        <f>$C$25*$C$18+$C$22/1000*G404</f>
        <v>12.9351338670485</v>
      </c>
      <c r="I404" s="15">
        <f>H404*$C$25</f>
        <v>5.5040152475665645</v>
      </c>
      <c r="J404" s="16">
        <f>(I404-$C$26)/I404*100</f>
        <v>96.48017111656567</v>
      </c>
      <c r="K404" s="7"/>
      <c r="L404" s="14">
        <f t="shared" si="42"/>
        <v>174.7991063114662</v>
      </c>
      <c r="M404" s="14">
        <f t="shared" si="43"/>
        <v>1487.5716885315037</v>
      </c>
    </row>
    <row r="405" spans="5:13" ht="11.25">
      <c r="E405" s="13">
        <v>1980</v>
      </c>
      <c r="F405" s="13">
        <f>$C$13*E405/1000</f>
        <v>15840</v>
      </c>
      <c r="G405" s="14">
        <f>F405*$C$11/($C$12*PI())*60</f>
        <v>55467.356597260834</v>
      </c>
      <c r="H405" s="15">
        <f>$C$25*$C$18+$C$22/1000*G405</f>
        <v>12.966728396894283</v>
      </c>
      <c r="I405" s="15">
        <f>H405*$C$25</f>
        <v>5.5174590028301935</v>
      </c>
      <c r="J405" s="16">
        <f>(I405-$C$26)/I405*100</f>
        <v>96.48874747717923</v>
      </c>
      <c r="K405" s="7"/>
      <c r="L405" s="14">
        <f t="shared" si="42"/>
        <v>175.2260594174903</v>
      </c>
      <c r="M405" s="14">
        <f t="shared" si="43"/>
        <v>1491.2051359000523</v>
      </c>
    </row>
    <row r="406" spans="5:13" ht="11.25">
      <c r="E406" s="13">
        <v>1985</v>
      </c>
      <c r="F406" s="13">
        <f>$C$13*E406/1000</f>
        <v>15880</v>
      </c>
      <c r="G406" s="14">
        <f>F406*$C$11/($C$12*PI())*60</f>
        <v>55607.42567957715</v>
      </c>
      <c r="H406" s="15">
        <f>$C$25*$C$18+$C$22/1000*G406</f>
        <v>12.998322926740068</v>
      </c>
      <c r="I406" s="15">
        <f>H406*$C$25</f>
        <v>5.530902758093824</v>
      </c>
      <c r="J406" s="16">
        <f>(I406-$C$26)/I406*100</f>
        <v>96.49728214532477</v>
      </c>
      <c r="K406" s="7"/>
      <c r="L406" s="14">
        <f t="shared" si="42"/>
        <v>175.6530125235144</v>
      </c>
      <c r="M406" s="14">
        <f t="shared" si="43"/>
        <v>1494.838583268601</v>
      </c>
    </row>
    <row r="407" spans="5:13" ht="11.25">
      <c r="E407" s="13">
        <v>1990</v>
      </c>
      <c r="F407" s="13">
        <f>$C$13*E407/1000</f>
        <v>15920</v>
      </c>
      <c r="G407" s="14">
        <f>F407*$C$11/($C$12*PI())*60</f>
        <v>55747.494761893475</v>
      </c>
      <c r="H407" s="15">
        <f>$C$25*$C$18+$C$22/1000*G407</f>
        <v>13.029917456585856</v>
      </c>
      <c r="I407" s="15">
        <f>H407*$C$25</f>
        <v>5.544346513357456</v>
      </c>
      <c r="J407" s="16">
        <f>(I407-$C$26)/I407*100</f>
        <v>96.50577542428603</v>
      </c>
      <c r="K407" s="7"/>
      <c r="L407" s="14">
        <f t="shared" si="42"/>
        <v>176.07996562953858</v>
      </c>
      <c r="M407" s="14">
        <f t="shared" si="43"/>
        <v>1498.4720306371503</v>
      </c>
    </row>
    <row r="408" spans="5:13" ht="11.25">
      <c r="E408" s="13">
        <v>1995</v>
      </c>
      <c r="F408" s="13">
        <f>$C$13*E408/1000</f>
        <v>15960</v>
      </c>
      <c r="G408" s="14">
        <f>F408*$C$11/($C$12*PI())*60</f>
        <v>55887.563844209784</v>
      </c>
      <c r="H408" s="15">
        <f>$C$25*$C$18+$C$22/1000*G408</f>
        <v>13.06151198643164</v>
      </c>
      <c r="I408" s="15">
        <f>H408*$C$25</f>
        <v>5.557790268621086</v>
      </c>
      <c r="J408" s="16">
        <f>(I408-$C$26)/I408*100</f>
        <v>96.51422761441225</v>
      </c>
      <c r="K408" s="7"/>
      <c r="L408" s="14">
        <f t="shared" si="42"/>
        <v>176.5069187355627</v>
      </c>
      <c r="M408" s="14">
        <f t="shared" si="43"/>
        <v>1502.1054780056988</v>
      </c>
    </row>
    <row r="409" spans="5:13" ht="11.25">
      <c r="E409" s="17">
        <v>2000</v>
      </c>
      <c r="F409" s="17">
        <f>$C$13*E409/1000</f>
        <v>16000</v>
      </c>
      <c r="G409" s="18">
        <f>F409*$C$11/($C$12*PI())*60</f>
        <v>56027.6329265261</v>
      </c>
      <c r="H409" s="19">
        <f>$C$25*$C$18+$C$22/1000*G409</f>
        <v>13.093106516277425</v>
      </c>
      <c r="I409" s="19">
        <f>H409*$C$25</f>
        <v>5.571234023884717</v>
      </c>
      <c r="J409" s="20">
        <f>(I409-$C$26)/I409*100</f>
        <v>96.52263901315365</v>
      </c>
      <c r="K409" s="7"/>
      <c r="L409" s="18">
        <f t="shared" si="42"/>
        <v>176.9338718415868</v>
      </c>
      <c r="M409" s="18">
        <f t="shared" si="43"/>
        <v>1505.7389253742476</v>
      </c>
    </row>
  </sheetData>
  <printOptions/>
  <pageMargins left="0.75" right="0.75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M409"/>
  <sheetViews>
    <sheetView workbookViewId="0" topLeftCell="A1">
      <selection activeCell="B30" sqref="B30"/>
    </sheetView>
  </sheetViews>
  <sheetFormatPr defaultColWidth="9.33203125" defaultRowHeight="11.25"/>
  <cols>
    <col min="2" max="2" width="22.5" style="0" customWidth="1"/>
    <col min="5" max="5" width="9.16015625" style="0" customWidth="1"/>
    <col min="6" max="8" width="11.83203125" style="0" customWidth="1"/>
    <col min="10" max="10" width="11.5" style="0" customWidth="1"/>
    <col min="11" max="11" width="8.33203125" style="0" customWidth="1"/>
    <col min="12" max="12" width="9.83203125" style="0" customWidth="1"/>
    <col min="13" max="13" width="16.16015625" style="0" customWidth="1"/>
  </cols>
  <sheetData>
    <row r="2" ht="27" customHeight="1">
      <c r="B2" s="1" t="s">
        <v>35</v>
      </c>
    </row>
    <row r="3" ht="11.25">
      <c r="L3" t="s">
        <v>26</v>
      </c>
    </row>
    <row r="4" ht="11.25">
      <c r="B4" t="s">
        <v>38</v>
      </c>
    </row>
    <row r="5" ht="11.25">
      <c r="B5" t="s">
        <v>37</v>
      </c>
    </row>
    <row r="6" spans="2:13" ht="11.25">
      <c r="B6" t="s">
        <v>27</v>
      </c>
      <c r="M6" t="s">
        <v>24</v>
      </c>
    </row>
    <row r="7" ht="11.25">
      <c r="M7" t="s">
        <v>22</v>
      </c>
    </row>
    <row r="8" spans="5:13" ht="12" thickBot="1">
      <c r="E8" s="6" t="s">
        <v>10</v>
      </c>
      <c r="F8" s="6" t="s">
        <v>11</v>
      </c>
      <c r="G8" s="6" t="s">
        <v>16</v>
      </c>
      <c r="H8" s="6" t="s">
        <v>18</v>
      </c>
      <c r="I8" s="6" t="s">
        <v>21</v>
      </c>
      <c r="J8" s="6" t="s">
        <v>28</v>
      </c>
      <c r="K8" s="7"/>
      <c r="L8" s="8" t="s">
        <v>20</v>
      </c>
      <c r="M8" s="6" t="s">
        <v>23</v>
      </c>
    </row>
    <row r="9" spans="2:13" ht="12" thickBot="1">
      <c r="B9" s="2" t="s">
        <v>1</v>
      </c>
      <c r="C9" s="3">
        <v>108</v>
      </c>
      <c r="E9" s="9">
        <v>0</v>
      </c>
      <c r="F9" s="9">
        <f aca="true" t="shared" si="0" ref="F9:F72">$C$13*E9/1000</f>
        <v>0</v>
      </c>
      <c r="G9" s="10">
        <f aca="true" t="shared" si="1" ref="G9:G72">F9*$C$11/($C$12*PI())*60</f>
        <v>0</v>
      </c>
      <c r="H9" s="11">
        <f aca="true" t="shared" si="2" ref="H9:H72">$C$25*$C$18+$C$22/1000*G9</f>
        <v>1.4160839160839163</v>
      </c>
      <c r="I9" s="11">
        <f aca="true" t="shared" si="3" ref="I9:I72">H9*$C$25</f>
        <v>0.46634736218408374</v>
      </c>
      <c r="J9" s="12">
        <f aca="true" t="shared" si="4" ref="J9:J72">(I9-$C$26)/I9*100</f>
        <v>0</v>
      </c>
      <c r="K9" s="7"/>
      <c r="L9" s="10">
        <f aca="true" t="shared" si="5" ref="L9:L72">H9/$C$15*100</f>
        <v>19.13626913626914</v>
      </c>
      <c r="M9" s="10">
        <f aca="true" t="shared" si="6" ref="M9:M72">$C$10*I9/$C$15*1000</f>
        <v>126.03982761731992</v>
      </c>
    </row>
    <row r="10" spans="2:13" ht="12" thickBot="1">
      <c r="B10" s="2" t="s">
        <v>2</v>
      </c>
      <c r="C10" s="3">
        <v>2</v>
      </c>
      <c r="E10" s="13">
        <v>5</v>
      </c>
      <c r="F10" s="13">
        <f t="shared" si="0"/>
        <v>30</v>
      </c>
      <c r="G10" s="14">
        <f t="shared" si="1"/>
        <v>68.75493541569878</v>
      </c>
      <c r="H10" s="15">
        <f t="shared" si="2"/>
        <v>1.447101180181224</v>
      </c>
      <c r="I10" s="15">
        <f t="shared" si="3"/>
        <v>0.4765620246978336</v>
      </c>
      <c r="J10" s="16">
        <f t="shared" si="4"/>
        <v>2.1434067307873548</v>
      </c>
      <c r="K10" s="7"/>
      <c r="L10" s="14">
        <f t="shared" si="5"/>
        <v>19.555421353800323</v>
      </c>
      <c r="M10" s="14">
        <f t="shared" si="6"/>
        <v>128.8005472156307</v>
      </c>
    </row>
    <row r="11" spans="2:13" ht="12" thickBot="1">
      <c r="B11" s="2" t="s">
        <v>5</v>
      </c>
      <c r="C11" s="3">
        <v>3</v>
      </c>
      <c r="E11" s="13">
        <v>10</v>
      </c>
      <c r="F11" s="13">
        <f t="shared" si="0"/>
        <v>60</v>
      </c>
      <c r="G11" s="14">
        <f t="shared" si="1"/>
        <v>137.50987083139756</v>
      </c>
      <c r="H11" s="15">
        <f t="shared" si="2"/>
        <v>1.4781184442785318</v>
      </c>
      <c r="I11" s="15">
        <f t="shared" si="3"/>
        <v>0.48677668721158357</v>
      </c>
      <c r="J11" s="16">
        <f t="shared" si="4"/>
        <v>4.196857730497675</v>
      </c>
      <c r="K11" s="7"/>
      <c r="L11" s="14">
        <f t="shared" si="5"/>
        <v>19.97457357133151</v>
      </c>
      <c r="M11" s="14">
        <f t="shared" si="6"/>
        <v>131.5612668139415</v>
      </c>
    </row>
    <row r="12" spans="2:13" ht="12" thickBot="1">
      <c r="B12" s="2" t="s">
        <v>6</v>
      </c>
      <c r="C12" s="3">
        <v>25</v>
      </c>
      <c r="E12" s="13">
        <v>15</v>
      </c>
      <c r="F12" s="13">
        <f t="shared" si="0"/>
        <v>90</v>
      </c>
      <c r="G12" s="14">
        <f t="shared" si="1"/>
        <v>206.26480624709635</v>
      </c>
      <c r="H12" s="15">
        <f t="shared" si="2"/>
        <v>1.5091357083758394</v>
      </c>
      <c r="I12" s="15">
        <f t="shared" si="3"/>
        <v>0.49699134972533343</v>
      </c>
      <c r="J12" s="16">
        <f t="shared" si="4"/>
        <v>6.165899579174841</v>
      </c>
      <c r="K12" s="7"/>
      <c r="L12" s="14">
        <f t="shared" si="5"/>
        <v>20.393725788862692</v>
      </c>
      <c r="M12" s="14">
        <f t="shared" si="6"/>
        <v>134.32198641225227</v>
      </c>
    </row>
    <row r="13" spans="2:13" ht="12" thickBot="1">
      <c r="B13" s="2" t="s">
        <v>8</v>
      </c>
      <c r="C13" s="3">
        <v>6000</v>
      </c>
      <c r="E13" s="13">
        <v>20</v>
      </c>
      <c r="F13" s="13">
        <f t="shared" si="0"/>
        <v>120</v>
      </c>
      <c r="G13" s="14">
        <f t="shared" si="1"/>
        <v>275.0197416627951</v>
      </c>
      <c r="H13" s="15">
        <f t="shared" si="2"/>
        <v>1.540152972473147</v>
      </c>
      <c r="I13" s="15">
        <f t="shared" si="3"/>
        <v>0.5072060122390833</v>
      </c>
      <c r="J13" s="16">
        <f t="shared" si="4"/>
        <v>8.055632044783401</v>
      </c>
      <c r="K13" s="7"/>
      <c r="L13" s="14">
        <f t="shared" si="5"/>
        <v>20.812878006393877</v>
      </c>
      <c r="M13" s="14">
        <f t="shared" si="6"/>
        <v>137.08270601056304</v>
      </c>
    </row>
    <row r="14" spans="5:13" ht="12" thickBot="1">
      <c r="E14" s="13">
        <v>25</v>
      </c>
      <c r="F14" s="13">
        <f t="shared" si="0"/>
        <v>150</v>
      </c>
      <c r="G14" s="14">
        <f t="shared" si="1"/>
        <v>343.77467707849394</v>
      </c>
      <c r="H14" s="15">
        <f t="shared" si="2"/>
        <v>1.571170236570455</v>
      </c>
      <c r="I14" s="15">
        <f t="shared" si="3"/>
        <v>0.5174206747528333</v>
      </c>
      <c r="J14" s="16">
        <f t="shared" si="4"/>
        <v>9.87075218692155</v>
      </c>
      <c r="K14" s="7"/>
      <c r="L14" s="14">
        <f t="shared" si="5"/>
        <v>21.232030223925065</v>
      </c>
      <c r="M14" s="14">
        <f t="shared" si="6"/>
        <v>139.84342560887387</v>
      </c>
    </row>
    <row r="15" spans="2:13" ht="12" thickBot="1">
      <c r="B15" s="2" t="s">
        <v>19</v>
      </c>
      <c r="C15" s="3">
        <v>7.4</v>
      </c>
      <c r="E15" s="13">
        <v>30</v>
      </c>
      <c r="F15" s="13">
        <f t="shared" si="0"/>
        <v>180</v>
      </c>
      <c r="G15" s="14">
        <f t="shared" si="1"/>
        <v>412.5296124941927</v>
      </c>
      <c r="H15" s="15">
        <f t="shared" si="2"/>
        <v>1.6021875006677626</v>
      </c>
      <c r="I15" s="15">
        <f t="shared" si="3"/>
        <v>0.5276353372665832</v>
      </c>
      <c r="J15" s="16">
        <f t="shared" si="4"/>
        <v>11.61559333762633</v>
      </c>
      <c r="K15" s="7"/>
      <c r="L15" s="14">
        <f t="shared" si="5"/>
        <v>21.65118244145625</v>
      </c>
      <c r="M15" s="14">
        <f t="shared" si="6"/>
        <v>142.60414520718464</v>
      </c>
    </row>
    <row r="16" spans="5:13" ht="12" thickBot="1">
      <c r="E16" s="13">
        <v>35</v>
      </c>
      <c r="F16" s="13">
        <f t="shared" si="0"/>
        <v>210</v>
      </c>
      <c r="G16" s="14">
        <f t="shared" si="1"/>
        <v>481.28454790989156</v>
      </c>
      <c r="H16" s="15">
        <f t="shared" si="2"/>
        <v>1.6332047647650703</v>
      </c>
      <c r="I16" s="15">
        <f t="shared" si="3"/>
        <v>0.537849999780333</v>
      </c>
      <c r="J16" s="16">
        <f t="shared" si="4"/>
        <v>13.294159640318329</v>
      </c>
      <c r="K16" s="7"/>
      <c r="L16" s="14">
        <f t="shared" si="5"/>
        <v>22.070334658987434</v>
      </c>
      <c r="M16" s="14">
        <f t="shared" si="6"/>
        <v>145.36486480549542</v>
      </c>
    </row>
    <row r="17" spans="2:13" ht="12" thickBot="1">
      <c r="B17" s="2" t="s">
        <v>12</v>
      </c>
      <c r="C17" s="3">
        <v>6</v>
      </c>
      <c r="E17" s="13">
        <v>40</v>
      </c>
      <c r="F17" s="13">
        <f t="shared" si="0"/>
        <v>240</v>
      </c>
      <c r="G17" s="14">
        <f t="shared" si="1"/>
        <v>550.0394833255903</v>
      </c>
      <c r="H17" s="15">
        <f t="shared" si="2"/>
        <v>1.664222028862378</v>
      </c>
      <c r="I17" s="15">
        <f t="shared" si="3"/>
        <v>0.5480646622940829</v>
      </c>
      <c r="J17" s="16">
        <f t="shared" si="4"/>
        <v>14.910156726388418</v>
      </c>
      <c r="K17" s="7"/>
      <c r="L17" s="14">
        <f t="shared" si="5"/>
        <v>22.48948687651862</v>
      </c>
      <c r="M17" s="14">
        <f t="shared" si="6"/>
        <v>148.1255844038062</v>
      </c>
    </row>
    <row r="18" spans="2:13" ht="12" thickBot="1">
      <c r="B18" s="2" t="s">
        <v>7</v>
      </c>
      <c r="C18" s="3">
        <v>4.3</v>
      </c>
      <c r="E18" s="13">
        <v>45</v>
      </c>
      <c r="F18" s="13">
        <f t="shared" si="0"/>
        <v>270</v>
      </c>
      <c r="G18" s="14">
        <f t="shared" si="1"/>
        <v>618.7944187412891</v>
      </c>
      <c r="H18" s="15">
        <f t="shared" si="2"/>
        <v>1.6952392929596858</v>
      </c>
      <c r="I18" s="15">
        <f t="shared" si="3"/>
        <v>0.5582793248078328</v>
      </c>
      <c r="J18" s="16">
        <f t="shared" si="4"/>
        <v>16.467019024104697</v>
      </c>
      <c r="K18" s="7"/>
      <c r="L18" s="14">
        <f t="shared" si="5"/>
        <v>22.908639094049807</v>
      </c>
      <c r="M18" s="14">
        <f t="shared" si="6"/>
        <v>150.88630400211696</v>
      </c>
    </row>
    <row r="19" spans="2:13" ht="12" thickBot="1">
      <c r="B19" s="2" t="s">
        <v>3</v>
      </c>
      <c r="C19" s="3">
        <v>5.72</v>
      </c>
      <c r="E19" s="13">
        <v>50</v>
      </c>
      <c r="F19" s="13">
        <f t="shared" si="0"/>
        <v>300</v>
      </c>
      <c r="G19" s="14">
        <f t="shared" si="1"/>
        <v>687.5493541569879</v>
      </c>
      <c r="H19" s="15">
        <f t="shared" si="2"/>
        <v>1.7262565570569934</v>
      </c>
      <c r="I19" s="15">
        <f t="shared" si="3"/>
        <v>0.5684939873215827</v>
      </c>
      <c r="J19" s="16">
        <f t="shared" si="4"/>
        <v>17.967934123411798</v>
      </c>
      <c r="K19" s="7"/>
      <c r="L19" s="14">
        <f t="shared" si="5"/>
        <v>23.32779131158099</v>
      </c>
      <c r="M19" s="14">
        <f t="shared" si="6"/>
        <v>153.64702360042776</v>
      </c>
    </row>
    <row r="20" spans="2:13" ht="12" thickBot="1">
      <c r="B20" s="2" t="s">
        <v>4</v>
      </c>
      <c r="C20" s="3">
        <v>13300</v>
      </c>
      <c r="E20" s="13">
        <v>55</v>
      </c>
      <c r="F20" s="13">
        <f t="shared" si="0"/>
        <v>330</v>
      </c>
      <c r="G20" s="14">
        <f t="shared" si="1"/>
        <v>756.3042895726867</v>
      </c>
      <c r="H20" s="15">
        <f t="shared" si="2"/>
        <v>1.757273821154301</v>
      </c>
      <c r="I20" s="15">
        <f t="shared" si="3"/>
        <v>0.5787086498353327</v>
      </c>
      <c r="J20" s="16">
        <f t="shared" si="4"/>
        <v>19.415864560382936</v>
      </c>
      <c r="K20" s="7"/>
      <c r="L20" s="14">
        <f t="shared" si="5"/>
        <v>23.746943529112173</v>
      </c>
      <c r="M20" s="14">
        <f t="shared" si="6"/>
        <v>156.40774319873853</v>
      </c>
    </row>
    <row r="21" spans="5:13" ht="11.25">
      <c r="E21" s="13">
        <v>60</v>
      </c>
      <c r="F21" s="13">
        <f t="shared" si="0"/>
        <v>360</v>
      </c>
      <c r="G21" s="14">
        <f t="shared" si="1"/>
        <v>825.0592249883854</v>
      </c>
      <c r="H21" s="15">
        <f t="shared" si="2"/>
        <v>1.788291085251609</v>
      </c>
      <c r="I21" s="15">
        <f t="shared" si="3"/>
        <v>0.5889233123490826</v>
      </c>
      <c r="J21" s="16">
        <f t="shared" si="4"/>
        <v>20.813567334611182</v>
      </c>
      <c r="K21" s="7"/>
      <c r="L21" s="14">
        <f t="shared" si="5"/>
        <v>24.16609574664336</v>
      </c>
      <c r="M21" s="14">
        <f t="shared" si="6"/>
        <v>159.16846279704933</v>
      </c>
    </row>
    <row r="22" spans="2:13" ht="11.25">
      <c r="B22" s="4" t="s">
        <v>13</v>
      </c>
      <c r="C22" s="4">
        <f>C17*1000/C20</f>
        <v>0.45112781954887216</v>
      </c>
      <c r="E22" s="13">
        <v>65</v>
      </c>
      <c r="F22" s="13">
        <f t="shared" si="0"/>
        <v>390</v>
      </c>
      <c r="G22" s="14">
        <f t="shared" si="1"/>
        <v>893.8141604040842</v>
      </c>
      <c r="H22" s="15">
        <f t="shared" si="2"/>
        <v>1.8193083493489166</v>
      </c>
      <c r="I22" s="15">
        <f t="shared" si="3"/>
        <v>0.5991379748628325</v>
      </c>
      <c r="J22" s="16">
        <f t="shared" si="4"/>
        <v>22.16361143009672</v>
      </c>
      <c r="K22" s="7"/>
      <c r="L22" s="14">
        <f t="shared" si="5"/>
        <v>24.58524796417455</v>
      </c>
      <c r="M22" s="14">
        <f t="shared" si="6"/>
        <v>161.92918239536013</v>
      </c>
    </row>
    <row r="23" spans="2:13" ht="11.25">
      <c r="B23" s="4" t="s">
        <v>14</v>
      </c>
      <c r="C23" s="4">
        <f>C17/C18/C19</f>
        <v>0.2439421044072207</v>
      </c>
      <c r="E23" s="13">
        <v>70</v>
      </c>
      <c r="F23" s="13">
        <f t="shared" si="0"/>
        <v>420</v>
      </c>
      <c r="G23" s="14">
        <f t="shared" si="1"/>
        <v>962.5690958197831</v>
      </c>
      <c r="H23" s="15">
        <f t="shared" si="2"/>
        <v>1.8503256134462243</v>
      </c>
      <c r="I23" s="15">
        <f t="shared" si="3"/>
        <v>0.6093526373765823</v>
      </c>
      <c r="J23" s="16">
        <f t="shared" si="4"/>
        <v>23.4683935739037</v>
      </c>
      <c r="K23" s="7"/>
      <c r="L23" s="14">
        <f t="shared" si="5"/>
        <v>25.004400181705734</v>
      </c>
      <c r="M23" s="14">
        <f t="shared" si="6"/>
        <v>164.6899019936709</v>
      </c>
    </row>
    <row r="24" spans="2:13" ht="11.25">
      <c r="B24" s="4" t="s">
        <v>9</v>
      </c>
      <c r="C24" s="4">
        <f>C9*(C13/1000)/C11*(C12/2)/C10/1000</f>
        <v>1.35</v>
      </c>
      <c r="E24" s="13">
        <v>75</v>
      </c>
      <c r="F24" s="13">
        <f t="shared" si="0"/>
        <v>450</v>
      </c>
      <c r="G24" s="14">
        <f t="shared" si="1"/>
        <v>1031.3240312354817</v>
      </c>
      <c r="H24" s="15">
        <f t="shared" si="2"/>
        <v>1.8813428775435321</v>
      </c>
      <c r="I24" s="15">
        <f t="shared" si="3"/>
        <v>0.6195672998903323</v>
      </c>
      <c r="J24" s="16">
        <f t="shared" si="4"/>
        <v>24.730152435961287</v>
      </c>
      <c r="K24" s="7"/>
      <c r="L24" s="14">
        <f t="shared" si="5"/>
        <v>25.42355239923692</v>
      </c>
      <c r="M24" s="14">
        <f t="shared" si="6"/>
        <v>167.4506215919817</v>
      </c>
    </row>
    <row r="25" spans="2:13" ht="11.25">
      <c r="B25" s="4" t="s">
        <v>25</v>
      </c>
      <c r="C25" s="4">
        <f>C24*C23</f>
        <v>0.329321840949748</v>
      </c>
      <c r="E25" s="13">
        <v>80</v>
      </c>
      <c r="F25" s="13">
        <f t="shared" si="0"/>
        <v>480</v>
      </c>
      <c r="G25" s="14">
        <f t="shared" si="1"/>
        <v>1100.0789666511805</v>
      </c>
      <c r="H25" s="15">
        <f t="shared" si="2"/>
        <v>1.9123601416408398</v>
      </c>
      <c r="I25" s="15">
        <f t="shared" si="3"/>
        <v>0.6297819624040821</v>
      </c>
      <c r="J25" s="16">
        <f t="shared" si="4"/>
        <v>25.95098144699405</v>
      </c>
      <c r="K25" s="7"/>
      <c r="L25" s="14">
        <f t="shared" si="5"/>
        <v>25.842704616768103</v>
      </c>
      <c r="M25" s="14">
        <f t="shared" si="6"/>
        <v>170.21134119029247</v>
      </c>
    </row>
    <row r="26" spans="2:13" ht="11.25">
      <c r="B26" s="4" t="s">
        <v>15</v>
      </c>
      <c r="C26" s="4">
        <f>C18*C25^2</f>
        <v>0.46634736218408374</v>
      </c>
      <c r="E26" s="13">
        <v>85</v>
      </c>
      <c r="F26" s="13">
        <f t="shared" si="0"/>
        <v>510</v>
      </c>
      <c r="G26" s="14">
        <f t="shared" si="1"/>
        <v>1168.8339020668793</v>
      </c>
      <c r="H26" s="15">
        <f t="shared" si="2"/>
        <v>1.9433774057381474</v>
      </c>
      <c r="I26" s="15">
        <f t="shared" si="3"/>
        <v>0.639996624917832</v>
      </c>
      <c r="J26" s="16">
        <f t="shared" si="4"/>
        <v>27.132840388969676</v>
      </c>
      <c r="K26" s="7"/>
      <c r="L26" s="14">
        <f t="shared" si="5"/>
        <v>26.26185683429929</v>
      </c>
      <c r="M26" s="14">
        <f t="shared" si="6"/>
        <v>172.97206078860324</v>
      </c>
    </row>
    <row r="27" spans="5:13" ht="11.25">
      <c r="E27" s="13">
        <v>90</v>
      </c>
      <c r="F27" s="13">
        <f t="shared" si="0"/>
        <v>540</v>
      </c>
      <c r="G27" s="14">
        <f t="shared" si="1"/>
        <v>1237.5888374825781</v>
      </c>
      <c r="H27" s="15">
        <f t="shared" si="2"/>
        <v>1.9743946698354553</v>
      </c>
      <c r="I27" s="15">
        <f t="shared" si="3"/>
        <v>0.650211287431582</v>
      </c>
      <c r="J27" s="16">
        <f t="shared" si="4"/>
        <v>28.277565893047523</v>
      </c>
      <c r="K27" s="7"/>
      <c r="L27" s="14">
        <f t="shared" si="5"/>
        <v>26.681009051830472</v>
      </c>
      <c r="M27" s="14">
        <f t="shared" si="6"/>
        <v>175.73278038691404</v>
      </c>
    </row>
    <row r="28" spans="2:13" ht="11.25">
      <c r="B28" t="s">
        <v>17</v>
      </c>
      <c r="E28" s="13">
        <v>95</v>
      </c>
      <c r="F28" s="13">
        <f t="shared" si="0"/>
        <v>570</v>
      </c>
      <c r="G28" s="14">
        <f t="shared" si="1"/>
        <v>1306.3437728982767</v>
      </c>
      <c r="H28" s="15">
        <f t="shared" si="2"/>
        <v>2.0054119339327627</v>
      </c>
      <c r="I28" s="15">
        <f t="shared" si="3"/>
        <v>0.6604259499453318</v>
      </c>
      <c r="J28" s="16">
        <f t="shared" si="4"/>
        <v>29.38688096331062</v>
      </c>
      <c r="K28" s="7"/>
      <c r="L28" s="14">
        <f t="shared" si="5"/>
        <v>27.100161269361656</v>
      </c>
      <c r="M28" s="14">
        <f t="shared" si="6"/>
        <v>178.4934999852248</v>
      </c>
    </row>
    <row r="29" spans="5:13" ht="11.25">
      <c r="E29" s="13">
        <v>100</v>
      </c>
      <c r="F29" s="13">
        <f t="shared" si="0"/>
        <v>600</v>
      </c>
      <c r="G29" s="14">
        <f t="shared" si="1"/>
        <v>1375.0987083139757</v>
      </c>
      <c r="H29" s="15">
        <f t="shared" si="2"/>
        <v>2.0364291980300706</v>
      </c>
      <c r="I29" s="15">
        <f t="shared" si="3"/>
        <v>0.6706406124590818</v>
      </c>
      <c r="J29" s="16">
        <f t="shared" si="4"/>
        <v>30.462403630150376</v>
      </c>
      <c r="K29" s="7"/>
      <c r="L29" s="14">
        <f t="shared" si="5"/>
        <v>27.519313486892845</v>
      </c>
      <c r="M29" s="14">
        <f t="shared" si="6"/>
        <v>181.25421958353562</v>
      </c>
    </row>
    <row r="30" spans="5:13" ht="11.25">
      <c r="E30" s="13">
        <v>105</v>
      </c>
      <c r="F30" s="13">
        <f t="shared" si="0"/>
        <v>630</v>
      </c>
      <c r="G30" s="14">
        <f t="shared" si="1"/>
        <v>1443.8536437296743</v>
      </c>
      <c r="H30" s="15">
        <f t="shared" si="2"/>
        <v>2.0674464621273785</v>
      </c>
      <c r="I30" s="15">
        <f t="shared" si="3"/>
        <v>0.6808552749728317</v>
      </c>
      <c r="J30" s="16">
        <f t="shared" si="4"/>
        <v>31.505654824706692</v>
      </c>
      <c r="K30" s="7"/>
      <c r="L30" s="14">
        <f t="shared" si="5"/>
        <v>27.938465704424033</v>
      </c>
      <c r="M30" s="14">
        <f t="shared" si="6"/>
        <v>184.0149391818464</v>
      </c>
    </row>
    <row r="31" spans="5:13" ht="11.25">
      <c r="E31" s="13">
        <v>110</v>
      </c>
      <c r="F31" s="13">
        <f t="shared" si="0"/>
        <v>660</v>
      </c>
      <c r="G31" s="14">
        <f t="shared" si="1"/>
        <v>1512.6085791453734</v>
      </c>
      <c r="H31" s="15">
        <f t="shared" si="2"/>
        <v>2.0984637262246864</v>
      </c>
      <c r="I31" s="15">
        <f t="shared" si="3"/>
        <v>0.6910699374865816</v>
      </c>
      <c r="J31" s="16">
        <f t="shared" si="4"/>
        <v>32.51806555495858</v>
      </c>
      <c r="K31" s="7"/>
      <c r="L31" s="14">
        <f t="shared" si="5"/>
        <v>28.35761792195522</v>
      </c>
      <c r="M31" s="14">
        <f t="shared" si="6"/>
        <v>186.7756587801572</v>
      </c>
    </row>
    <row r="32" spans="5:13" ht="11.25">
      <c r="E32" s="13">
        <v>115</v>
      </c>
      <c r="F32" s="13">
        <f t="shared" si="0"/>
        <v>690</v>
      </c>
      <c r="G32" s="14">
        <f t="shared" si="1"/>
        <v>1581.3635145610722</v>
      </c>
      <c r="H32" s="15">
        <f t="shared" si="2"/>
        <v>2.129480990321994</v>
      </c>
      <c r="I32" s="15">
        <f t="shared" si="3"/>
        <v>0.7012846000003314</v>
      </c>
      <c r="J32" s="16">
        <f t="shared" si="4"/>
        <v>33.50098345466829</v>
      </c>
      <c r="K32" s="7"/>
      <c r="L32" s="14">
        <f t="shared" si="5"/>
        <v>28.776770139486402</v>
      </c>
      <c r="M32" s="14">
        <f t="shared" si="6"/>
        <v>189.53637837846796</v>
      </c>
    </row>
    <row r="33" spans="5:13" ht="11.25">
      <c r="E33" s="13">
        <v>120</v>
      </c>
      <c r="F33" s="13">
        <f t="shared" si="0"/>
        <v>720</v>
      </c>
      <c r="G33" s="14">
        <f t="shared" si="1"/>
        <v>1650.1184499767708</v>
      </c>
      <c r="H33" s="15">
        <f t="shared" si="2"/>
        <v>2.160498254419301</v>
      </c>
      <c r="I33" s="15">
        <f t="shared" si="3"/>
        <v>0.7114992625140812</v>
      </c>
      <c r="J33" s="16">
        <f t="shared" si="4"/>
        <v>34.45567876820473</v>
      </c>
      <c r="K33" s="7"/>
      <c r="L33" s="14">
        <f t="shared" si="5"/>
        <v>29.195922357017583</v>
      </c>
      <c r="M33" s="14">
        <f t="shared" si="6"/>
        <v>192.2970979767787</v>
      </c>
    </row>
    <row r="34" spans="5:13" ht="11.25">
      <c r="E34" s="13">
        <v>125</v>
      </c>
      <c r="F34" s="13">
        <f t="shared" si="0"/>
        <v>750</v>
      </c>
      <c r="G34" s="14">
        <f t="shared" si="1"/>
        <v>1718.8733853924696</v>
      </c>
      <c r="H34" s="15">
        <f t="shared" si="2"/>
        <v>2.191515518516609</v>
      </c>
      <c r="I34" s="15">
        <f t="shared" si="3"/>
        <v>0.7217139250278312</v>
      </c>
      <c r="J34" s="16">
        <f t="shared" si="4"/>
        <v>35.38334982713543</v>
      </c>
      <c r="K34" s="7"/>
      <c r="L34" s="14">
        <f t="shared" si="5"/>
        <v>29.61507457454877</v>
      </c>
      <c r="M34" s="14">
        <f t="shared" si="6"/>
        <v>195.0578175750895</v>
      </c>
    </row>
    <row r="35" spans="5:13" ht="11.25">
      <c r="E35" s="13">
        <v>130</v>
      </c>
      <c r="F35" s="13">
        <f t="shared" si="0"/>
        <v>780</v>
      </c>
      <c r="G35" s="14">
        <f t="shared" si="1"/>
        <v>1787.6283208081684</v>
      </c>
      <c r="H35" s="15">
        <f t="shared" si="2"/>
        <v>2.222532782613917</v>
      </c>
      <c r="I35" s="15">
        <f t="shared" si="3"/>
        <v>0.7319285875415812</v>
      </c>
      <c r="J35" s="16">
        <f t="shared" si="4"/>
        <v>36.285128068236524</v>
      </c>
      <c r="K35" s="7"/>
      <c r="L35" s="14">
        <f t="shared" si="5"/>
        <v>30.03422679207996</v>
      </c>
      <c r="M35" s="14">
        <f t="shared" si="6"/>
        <v>197.8185371734003</v>
      </c>
    </row>
    <row r="36" spans="5:13" ht="11.25">
      <c r="E36" s="13">
        <v>135</v>
      </c>
      <c r="F36" s="13">
        <f t="shared" si="0"/>
        <v>810</v>
      </c>
      <c r="G36" s="14">
        <f t="shared" si="1"/>
        <v>1856.3832562238672</v>
      </c>
      <c r="H36" s="15">
        <f t="shared" si="2"/>
        <v>2.253550046711225</v>
      </c>
      <c r="I36" s="15">
        <f t="shared" si="3"/>
        <v>0.7421432500553311</v>
      </c>
      <c r="J36" s="16">
        <f t="shared" si="4"/>
        <v>37.16208263710344</v>
      </c>
      <c r="K36" s="7"/>
      <c r="L36" s="14">
        <f t="shared" si="5"/>
        <v>30.453379009611144</v>
      </c>
      <c r="M36" s="14">
        <f t="shared" si="6"/>
        <v>200.5792567717111</v>
      </c>
    </row>
    <row r="37" spans="5:13" ht="11.25">
      <c r="E37" s="13">
        <v>140</v>
      </c>
      <c r="F37" s="13">
        <f t="shared" si="0"/>
        <v>840</v>
      </c>
      <c r="G37" s="14">
        <f t="shared" si="1"/>
        <v>1925.1381916395662</v>
      </c>
      <c r="H37" s="15">
        <f t="shared" si="2"/>
        <v>2.2845673108085327</v>
      </c>
      <c r="I37" s="15">
        <f t="shared" si="3"/>
        <v>0.752357912569081</v>
      </c>
      <c r="J37" s="16">
        <f t="shared" si="4"/>
        <v>38.015224616745954</v>
      </c>
      <c r="K37" s="7"/>
      <c r="L37" s="14">
        <f t="shared" si="5"/>
        <v>30.872531227142332</v>
      </c>
      <c r="M37" s="14">
        <f t="shared" si="6"/>
        <v>203.33997637002187</v>
      </c>
    </row>
    <row r="38" spans="5:13" ht="11.25">
      <c r="E38" s="13">
        <v>145</v>
      </c>
      <c r="F38" s="13">
        <f t="shared" si="0"/>
        <v>870</v>
      </c>
      <c r="G38" s="14">
        <f t="shared" si="1"/>
        <v>1993.8931270552648</v>
      </c>
      <c r="H38" s="15">
        <f t="shared" si="2"/>
        <v>2.31558457490584</v>
      </c>
      <c r="I38" s="15">
        <f t="shared" si="3"/>
        <v>0.7625725750828308</v>
      </c>
      <c r="J38" s="16">
        <f t="shared" si="4"/>
        <v>38.84551091633095</v>
      </c>
      <c r="K38" s="7"/>
      <c r="L38" s="14">
        <f t="shared" si="5"/>
        <v>31.291683444673513</v>
      </c>
      <c r="M38" s="14">
        <f t="shared" si="6"/>
        <v>206.10069596833264</v>
      </c>
    </row>
    <row r="39" spans="5:13" ht="11.25">
      <c r="E39" s="13">
        <v>150</v>
      </c>
      <c r="F39" s="13">
        <f t="shared" si="0"/>
        <v>900</v>
      </c>
      <c r="G39" s="14">
        <f t="shared" si="1"/>
        <v>2062.6480624709634</v>
      </c>
      <c r="H39" s="15">
        <f t="shared" si="2"/>
        <v>2.3466018390031476</v>
      </c>
      <c r="I39" s="15">
        <f t="shared" si="3"/>
        <v>0.7727872375965806</v>
      </c>
      <c r="J39" s="16">
        <f t="shared" si="4"/>
        <v>39.65384785151799</v>
      </c>
      <c r="K39" s="7"/>
      <c r="L39" s="14">
        <f t="shared" si="5"/>
        <v>31.710835662204694</v>
      </c>
      <c r="M39" s="14">
        <f t="shared" si="6"/>
        <v>208.8614155666434</v>
      </c>
    </row>
    <row r="40" spans="5:13" ht="11.25">
      <c r="E40" s="13">
        <v>155</v>
      </c>
      <c r="F40" s="13">
        <f t="shared" si="0"/>
        <v>930</v>
      </c>
      <c r="G40" s="14">
        <f t="shared" si="1"/>
        <v>2131.402997886662</v>
      </c>
      <c r="H40" s="15">
        <f t="shared" si="2"/>
        <v>2.3776191031004554</v>
      </c>
      <c r="I40" s="15">
        <f t="shared" si="3"/>
        <v>0.7830019001103307</v>
      </c>
      <c r="J40" s="16">
        <f t="shared" si="4"/>
        <v>40.4410944445509</v>
      </c>
      <c r="K40" s="7"/>
      <c r="L40" s="14">
        <f t="shared" si="5"/>
        <v>32.129987879735886</v>
      </c>
      <c r="M40" s="14">
        <f t="shared" si="6"/>
        <v>211.62213516495424</v>
      </c>
    </row>
    <row r="41" spans="5:13" ht="11.25">
      <c r="E41" s="13">
        <v>160</v>
      </c>
      <c r="F41" s="13">
        <f t="shared" si="0"/>
        <v>960</v>
      </c>
      <c r="G41" s="14">
        <f t="shared" si="1"/>
        <v>2200.157933302361</v>
      </c>
      <c r="H41" s="15">
        <f t="shared" si="2"/>
        <v>2.4086363671977633</v>
      </c>
      <c r="I41" s="15">
        <f t="shared" si="3"/>
        <v>0.7932165626240806</v>
      </c>
      <c r="J41" s="16">
        <f t="shared" si="4"/>
        <v>41.208065469367405</v>
      </c>
      <c r="K41" s="7"/>
      <c r="L41" s="14">
        <f t="shared" si="5"/>
        <v>32.54914009726707</v>
      </c>
      <c r="M41" s="14">
        <f t="shared" si="6"/>
        <v>214.38285476326502</v>
      </c>
    </row>
    <row r="42" spans="5:13" ht="11.25">
      <c r="E42" s="13">
        <v>165</v>
      </c>
      <c r="F42" s="13">
        <f t="shared" si="0"/>
        <v>990</v>
      </c>
      <c r="G42" s="14">
        <f t="shared" si="1"/>
        <v>2268.91286871806</v>
      </c>
      <c r="H42" s="15">
        <f t="shared" si="2"/>
        <v>2.439653631295071</v>
      </c>
      <c r="I42" s="15">
        <f t="shared" si="3"/>
        <v>0.8034312251378305</v>
      </c>
      <c r="J42" s="16">
        <f t="shared" si="4"/>
        <v>41.95553426441936</v>
      </c>
      <c r="K42" s="7"/>
      <c r="L42" s="14">
        <f t="shared" si="5"/>
        <v>32.96829231479826</v>
      </c>
      <c r="M42" s="14">
        <f t="shared" si="6"/>
        <v>217.14357436157582</v>
      </c>
    </row>
    <row r="43" spans="5:13" ht="11.25">
      <c r="E43" s="13">
        <v>170</v>
      </c>
      <c r="F43" s="13">
        <f t="shared" si="0"/>
        <v>1020</v>
      </c>
      <c r="G43" s="14">
        <f t="shared" si="1"/>
        <v>2337.6678041337586</v>
      </c>
      <c r="H43" s="15">
        <f t="shared" si="2"/>
        <v>2.4706708953923786</v>
      </c>
      <c r="I43" s="15">
        <f t="shared" si="3"/>
        <v>0.8136458876515803</v>
      </c>
      <c r="J43" s="16">
        <f t="shared" si="4"/>
        <v>42.68423533361688</v>
      </c>
      <c r="K43" s="7"/>
      <c r="L43" s="14">
        <f t="shared" si="5"/>
        <v>33.38744453232944</v>
      </c>
      <c r="M43" s="14">
        <f t="shared" si="6"/>
        <v>219.90429395988656</v>
      </c>
    </row>
    <row r="44" spans="5:13" ht="11.25">
      <c r="E44" s="13">
        <v>175</v>
      </c>
      <c r="F44" s="13">
        <f t="shared" si="0"/>
        <v>1050</v>
      </c>
      <c r="G44" s="14">
        <f t="shared" si="1"/>
        <v>2406.4227395494577</v>
      </c>
      <c r="H44" s="15">
        <f t="shared" si="2"/>
        <v>2.5016881594896865</v>
      </c>
      <c r="I44" s="15">
        <f t="shared" si="3"/>
        <v>0.8238605501653303</v>
      </c>
      <c r="J44" s="16">
        <f t="shared" si="4"/>
        <v>43.39486675378518</v>
      </c>
      <c r="K44" s="7"/>
      <c r="L44" s="14">
        <f t="shared" si="5"/>
        <v>33.80659674986063</v>
      </c>
      <c r="M44" s="14">
        <f t="shared" si="6"/>
        <v>222.66501355819736</v>
      </c>
    </row>
    <row r="45" spans="5:13" ht="11.25">
      <c r="E45" s="13">
        <v>180</v>
      </c>
      <c r="F45" s="13">
        <f t="shared" si="0"/>
        <v>1080</v>
      </c>
      <c r="G45" s="14">
        <f t="shared" si="1"/>
        <v>2475.1776749651563</v>
      </c>
      <c r="H45" s="15">
        <f t="shared" si="2"/>
        <v>2.532705423586994</v>
      </c>
      <c r="I45" s="15">
        <f t="shared" si="3"/>
        <v>0.8340752126790801</v>
      </c>
      <c r="J45" s="16">
        <f t="shared" si="4"/>
        <v>44.088092405221</v>
      </c>
      <c r="K45" s="7"/>
      <c r="L45" s="14">
        <f t="shared" si="5"/>
        <v>34.22574896739181</v>
      </c>
      <c r="M45" s="14">
        <f t="shared" si="6"/>
        <v>225.42573315650813</v>
      </c>
    </row>
    <row r="46" spans="5:13" ht="11.25">
      <c r="E46" s="13">
        <v>185</v>
      </c>
      <c r="F46" s="13">
        <f t="shared" si="0"/>
        <v>1110</v>
      </c>
      <c r="G46" s="14">
        <f t="shared" si="1"/>
        <v>2543.932610380855</v>
      </c>
      <c r="H46" s="15">
        <f t="shared" si="2"/>
        <v>2.563722687684302</v>
      </c>
      <c r="I46" s="15">
        <f t="shared" si="3"/>
        <v>0.84428987519283</v>
      </c>
      <c r="J46" s="16">
        <f t="shared" si="4"/>
        <v>44.764544040330556</v>
      </c>
      <c r="K46" s="7"/>
      <c r="L46" s="14">
        <f t="shared" si="5"/>
        <v>34.64490118492299</v>
      </c>
      <c r="M46" s="14">
        <f t="shared" si="6"/>
        <v>228.1864527548189</v>
      </c>
    </row>
    <row r="47" spans="5:13" ht="11.25">
      <c r="E47" s="13">
        <v>190</v>
      </c>
      <c r="F47" s="13">
        <f t="shared" si="0"/>
        <v>1140</v>
      </c>
      <c r="G47" s="14">
        <f t="shared" si="1"/>
        <v>2612.6875457965534</v>
      </c>
      <c r="H47" s="15">
        <f t="shared" si="2"/>
        <v>2.5947399517816097</v>
      </c>
      <c r="I47" s="15">
        <f t="shared" si="3"/>
        <v>0.85450453770658</v>
      </c>
      <c r="J47" s="16">
        <f t="shared" si="4"/>
        <v>45.424823203897574</v>
      </c>
      <c r="K47" s="7"/>
      <c r="L47" s="14">
        <f t="shared" si="5"/>
        <v>35.064053402454185</v>
      </c>
      <c r="M47" s="14">
        <f t="shared" si="6"/>
        <v>230.9471723531297</v>
      </c>
    </row>
    <row r="48" spans="5:13" ht="11.25">
      <c r="E48" s="13">
        <v>195</v>
      </c>
      <c r="F48" s="13">
        <f t="shared" si="0"/>
        <v>1170</v>
      </c>
      <c r="G48" s="14">
        <f t="shared" si="1"/>
        <v>2681.442481212253</v>
      </c>
      <c r="H48" s="15">
        <f t="shared" si="2"/>
        <v>2.6257572158789175</v>
      </c>
      <c r="I48" s="15">
        <f t="shared" si="3"/>
        <v>0.86471920022033</v>
      </c>
      <c r="J48" s="16">
        <f t="shared" si="4"/>
        <v>46.06950301725015</v>
      </c>
      <c r="K48" s="7"/>
      <c r="L48" s="14">
        <f t="shared" si="5"/>
        <v>35.48320561998537</v>
      </c>
      <c r="M48" s="14">
        <f t="shared" si="6"/>
        <v>233.70789195144053</v>
      </c>
    </row>
    <row r="49" spans="5:13" ht="11.25">
      <c r="E49" s="13">
        <v>200</v>
      </c>
      <c r="F49" s="13">
        <f t="shared" si="0"/>
        <v>1200</v>
      </c>
      <c r="G49" s="14">
        <f t="shared" si="1"/>
        <v>2750.1974166279515</v>
      </c>
      <c r="H49" s="15">
        <f t="shared" si="2"/>
        <v>2.6567744799762254</v>
      </c>
      <c r="I49" s="15">
        <f t="shared" si="3"/>
        <v>0.8749338627340799</v>
      </c>
      <c r="J49" s="16">
        <f t="shared" si="4"/>
        <v>46.69912983744904</v>
      </c>
      <c r="K49" s="7"/>
      <c r="L49" s="14">
        <f t="shared" si="5"/>
        <v>35.902357837516554</v>
      </c>
      <c r="M49" s="14">
        <f t="shared" si="6"/>
        <v>236.46861154975133</v>
      </c>
    </row>
    <row r="50" spans="5:13" ht="11.25">
      <c r="E50" s="13">
        <v>205</v>
      </c>
      <c r="F50" s="13">
        <f t="shared" si="0"/>
        <v>1230</v>
      </c>
      <c r="G50" s="14">
        <f t="shared" si="1"/>
        <v>2818.95235204365</v>
      </c>
      <c r="H50" s="15">
        <f t="shared" si="2"/>
        <v>2.6877917440735324</v>
      </c>
      <c r="I50" s="15">
        <f t="shared" si="3"/>
        <v>0.8851485252478296</v>
      </c>
      <c r="J50" s="16">
        <f t="shared" si="4"/>
        <v>47.31422480159329</v>
      </c>
      <c r="K50" s="7"/>
      <c r="L50" s="14">
        <f t="shared" si="5"/>
        <v>36.32151005504773</v>
      </c>
      <c r="M50" s="14">
        <f t="shared" si="6"/>
        <v>239.22933114806204</v>
      </c>
    </row>
    <row r="51" spans="5:13" ht="11.25">
      <c r="E51" s="13">
        <v>210</v>
      </c>
      <c r="F51" s="13">
        <f t="shared" si="0"/>
        <v>1260</v>
      </c>
      <c r="G51" s="14">
        <f t="shared" si="1"/>
        <v>2887.7072874593487</v>
      </c>
      <c r="H51" s="15">
        <f t="shared" si="2"/>
        <v>2.7188090081708403</v>
      </c>
      <c r="I51" s="15">
        <f t="shared" si="3"/>
        <v>0.8953631877615795</v>
      </c>
      <c r="J51" s="16">
        <f t="shared" si="4"/>
        <v>47.91528526541742</v>
      </c>
      <c r="K51" s="7"/>
      <c r="L51" s="14">
        <f t="shared" si="5"/>
        <v>36.74066227257892</v>
      </c>
      <c r="M51" s="14">
        <f t="shared" si="6"/>
        <v>241.99005074637284</v>
      </c>
    </row>
    <row r="52" spans="5:13" ht="11.25">
      <c r="E52" s="13">
        <v>215</v>
      </c>
      <c r="F52" s="13">
        <f t="shared" si="0"/>
        <v>1290</v>
      </c>
      <c r="G52" s="14">
        <f t="shared" si="1"/>
        <v>2956.4622228750477</v>
      </c>
      <c r="H52" s="15">
        <f t="shared" si="2"/>
        <v>2.749826272268148</v>
      </c>
      <c r="I52" s="15">
        <f t="shared" si="3"/>
        <v>0.9055778502753294</v>
      </c>
      <c r="J52" s="16">
        <f t="shared" si="4"/>
        <v>48.50278614452675</v>
      </c>
      <c r="K52" s="7"/>
      <c r="L52" s="14">
        <f t="shared" si="5"/>
        <v>37.15981449011011</v>
      </c>
      <c r="M52" s="14">
        <f t="shared" si="6"/>
        <v>244.75077034468362</v>
      </c>
    </row>
    <row r="53" spans="5:13" ht="11.25">
      <c r="E53" s="13">
        <v>220</v>
      </c>
      <c r="F53" s="13">
        <f t="shared" si="0"/>
        <v>1320</v>
      </c>
      <c r="G53" s="14">
        <f t="shared" si="1"/>
        <v>3025.2171582907467</v>
      </c>
      <c r="H53" s="15">
        <f t="shared" si="2"/>
        <v>2.780843536365456</v>
      </c>
      <c r="I53" s="15">
        <f t="shared" si="3"/>
        <v>0.9157925127890794</v>
      </c>
      <c r="J53" s="16">
        <f t="shared" si="4"/>
        <v>49.07718116587284</v>
      </c>
      <c r="K53" s="7"/>
      <c r="L53" s="14">
        <f t="shared" si="5"/>
        <v>37.5789667076413</v>
      </c>
      <c r="M53" s="14">
        <f t="shared" si="6"/>
        <v>247.51148994299442</v>
      </c>
    </row>
    <row r="54" spans="5:13" ht="11.25">
      <c r="E54" s="13">
        <v>225</v>
      </c>
      <c r="F54" s="13">
        <f t="shared" si="0"/>
        <v>1350</v>
      </c>
      <c r="G54" s="14">
        <f t="shared" si="1"/>
        <v>3093.9720937064453</v>
      </c>
      <c r="H54" s="15">
        <f t="shared" si="2"/>
        <v>2.811860800462764</v>
      </c>
      <c r="I54" s="15">
        <f t="shared" si="3"/>
        <v>0.9260071753028294</v>
      </c>
      <c r="J54" s="16">
        <f t="shared" si="4"/>
        <v>49.63890403639955</v>
      </c>
      <c r="K54" s="7"/>
      <c r="L54" s="14">
        <f t="shared" si="5"/>
        <v>37.99811892517248</v>
      </c>
      <c r="M54" s="14">
        <f t="shared" si="6"/>
        <v>250.27220954130524</v>
      </c>
    </row>
    <row r="55" spans="5:13" ht="11.25">
      <c r="E55" s="13">
        <v>230</v>
      </c>
      <c r="F55" s="13">
        <f t="shared" si="0"/>
        <v>1380</v>
      </c>
      <c r="G55" s="14">
        <f t="shared" si="1"/>
        <v>3162.7270291221444</v>
      </c>
      <c r="H55" s="15">
        <f t="shared" si="2"/>
        <v>2.8428780645600717</v>
      </c>
      <c r="I55" s="15">
        <f t="shared" si="3"/>
        <v>0.9362218378165793</v>
      </c>
      <c r="J55" s="16">
        <f t="shared" si="4"/>
        <v>50.188369535186105</v>
      </c>
      <c r="K55" s="7"/>
      <c r="L55" s="14">
        <f t="shared" si="5"/>
        <v>38.41727114270367</v>
      </c>
      <c r="M55" s="14">
        <f t="shared" si="6"/>
        <v>253.03292913961602</v>
      </c>
    </row>
    <row r="56" spans="5:13" ht="11.25">
      <c r="E56" s="13">
        <v>235</v>
      </c>
      <c r="F56" s="13">
        <f t="shared" si="0"/>
        <v>1410</v>
      </c>
      <c r="G56" s="14">
        <f t="shared" si="1"/>
        <v>3231.481964537843</v>
      </c>
      <c r="H56" s="15">
        <f t="shared" si="2"/>
        <v>2.873895328657379</v>
      </c>
      <c r="I56" s="15">
        <f t="shared" si="3"/>
        <v>0.9464365003303291</v>
      </c>
      <c r="J56" s="16">
        <f t="shared" si="4"/>
        <v>50.7259745348666</v>
      </c>
      <c r="K56" s="7"/>
      <c r="L56" s="14">
        <f t="shared" si="5"/>
        <v>38.83642336023485</v>
      </c>
      <c r="M56" s="14">
        <f t="shared" si="6"/>
        <v>255.79364873792676</v>
      </c>
    </row>
    <row r="57" spans="5:13" ht="11.25">
      <c r="E57" s="13">
        <v>240</v>
      </c>
      <c r="F57" s="13">
        <f t="shared" si="0"/>
        <v>1440</v>
      </c>
      <c r="G57" s="14">
        <f t="shared" si="1"/>
        <v>3300.2368999535415</v>
      </c>
      <c r="H57" s="15">
        <f t="shared" si="2"/>
        <v>2.9049125927546866</v>
      </c>
      <c r="I57" s="15">
        <f t="shared" si="3"/>
        <v>0.9566511628440789</v>
      </c>
      <c r="J57" s="16">
        <f t="shared" si="4"/>
        <v>51.252098957612205</v>
      </c>
      <c r="K57" s="7"/>
      <c r="L57" s="14">
        <f t="shared" si="5"/>
        <v>39.25557557776603</v>
      </c>
      <c r="M57" s="14">
        <f t="shared" si="6"/>
        <v>258.55436833623753</v>
      </c>
    </row>
    <row r="58" spans="5:13" ht="11.25">
      <c r="E58" s="13">
        <v>245</v>
      </c>
      <c r="F58" s="13">
        <f t="shared" si="0"/>
        <v>1470</v>
      </c>
      <c r="G58" s="14">
        <f t="shared" si="1"/>
        <v>3368.99183536924</v>
      </c>
      <c r="H58" s="15">
        <f t="shared" si="2"/>
        <v>2.9359298568519945</v>
      </c>
      <c r="I58" s="15">
        <f t="shared" si="3"/>
        <v>0.9668658253578288</v>
      </c>
      <c r="J58" s="16">
        <f t="shared" si="4"/>
        <v>51.767106670515275</v>
      </c>
      <c r="K58" s="7"/>
      <c r="L58" s="14">
        <f t="shared" si="5"/>
        <v>39.67472779529722</v>
      </c>
      <c r="M58" s="14">
        <f t="shared" si="6"/>
        <v>261.31508793454833</v>
      </c>
    </row>
    <row r="59" spans="5:13" ht="11.25">
      <c r="E59" s="13">
        <v>250</v>
      </c>
      <c r="F59" s="13">
        <f t="shared" si="0"/>
        <v>1500</v>
      </c>
      <c r="G59" s="14">
        <f t="shared" si="1"/>
        <v>3437.746770784939</v>
      </c>
      <c r="H59" s="15">
        <f t="shared" si="2"/>
        <v>2.9669471209493024</v>
      </c>
      <c r="I59" s="15">
        <f t="shared" si="3"/>
        <v>0.9770804878715789</v>
      </c>
      <c r="J59" s="16">
        <f t="shared" si="4"/>
        <v>52.2713463248099</v>
      </c>
      <c r="K59" s="7"/>
      <c r="L59" s="14">
        <f t="shared" si="5"/>
        <v>40.09388001282841</v>
      </c>
      <c r="M59" s="14">
        <f t="shared" si="6"/>
        <v>264.07580753285913</v>
      </c>
    </row>
    <row r="60" spans="5:13" ht="11.25">
      <c r="E60" s="13">
        <v>255</v>
      </c>
      <c r="F60" s="13">
        <f t="shared" si="0"/>
        <v>1530</v>
      </c>
      <c r="G60" s="14">
        <f t="shared" si="1"/>
        <v>3506.501706200638</v>
      </c>
      <c r="H60" s="15">
        <f t="shared" si="2"/>
        <v>2.9979643850466102</v>
      </c>
      <c r="I60" s="15">
        <f t="shared" si="3"/>
        <v>0.9872951503853288</v>
      </c>
      <c r="J60" s="16">
        <f t="shared" si="4"/>
        <v>52.76515214299652</v>
      </c>
      <c r="K60" s="7"/>
      <c r="L60" s="14">
        <f t="shared" si="5"/>
        <v>40.5130322303596</v>
      </c>
      <c r="M60" s="14">
        <f t="shared" si="6"/>
        <v>266.83652713116993</v>
      </c>
    </row>
    <row r="61" spans="5:13" ht="11.25">
      <c r="E61" s="13">
        <v>260</v>
      </c>
      <c r="F61" s="13">
        <f t="shared" si="0"/>
        <v>1560</v>
      </c>
      <c r="G61" s="14">
        <f t="shared" si="1"/>
        <v>3575.2566416163368</v>
      </c>
      <c r="H61" s="15">
        <f t="shared" si="2"/>
        <v>3.0289816491439177</v>
      </c>
      <c r="I61" s="15">
        <f t="shared" si="3"/>
        <v>0.9975098128990786</v>
      </c>
      <c r="J61" s="16">
        <f t="shared" si="4"/>
        <v>53.24884465760481</v>
      </c>
      <c r="K61" s="7"/>
      <c r="L61" s="14">
        <f t="shared" si="5"/>
        <v>40.932184447890776</v>
      </c>
      <c r="M61" s="14">
        <f t="shared" si="6"/>
        <v>269.59724672948073</v>
      </c>
    </row>
    <row r="62" spans="5:13" ht="11.25">
      <c r="E62" s="13">
        <v>265</v>
      </c>
      <c r="F62" s="13">
        <f t="shared" si="0"/>
        <v>1590</v>
      </c>
      <c r="G62" s="14">
        <f t="shared" si="1"/>
        <v>3644.0115770320353</v>
      </c>
      <c r="H62" s="15">
        <f t="shared" si="2"/>
        <v>3.059998913241225</v>
      </c>
      <c r="I62" s="15">
        <f t="shared" si="3"/>
        <v>1.0077244754128285</v>
      </c>
      <c r="J62" s="16">
        <f t="shared" si="4"/>
        <v>53.722731405026366</v>
      </c>
      <c r="K62" s="7"/>
      <c r="L62" s="14">
        <f t="shared" si="5"/>
        <v>41.351336665421954</v>
      </c>
      <c r="M62" s="14">
        <f t="shared" si="6"/>
        <v>272.3579663277915</v>
      </c>
    </row>
    <row r="63" spans="5:13" ht="11.25">
      <c r="E63" s="13">
        <v>270</v>
      </c>
      <c r="F63" s="13">
        <f t="shared" si="0"/>
        <v>1620</v>
      </c>
      <c r="G63" s="14">
        <f t="shared" si="1"/>
        <v>3712.7665124477344</v>
      </c>
      <c r="H63" s="15">
        <f t="shared" si="2"/>
        <v>3.091016177338533</v>
      </c>
      <c r="I63" s="15">
        <f t="shared" si="3"/>
        <v>1.0179391379265783</v>
      </c>
      <c r="J63" s="16">
        <f t="shared" si="4"/>
        <v>54.187107577573045</v>
      </c>
      <c r="K63" s="7"/>
      <c r="L63" s="14">
        <f t="shared" si="5"/>
        <v>41.770488882953146</v>
      </c>
      <c r="M63" s="14">
        <f t="shared" si="6"/>
        <v>275.1186859261022</v>
      </c>
    </row>
    <row r="64" spans="5:13" ht="11.25">
      <c r="E64" s="13">
        <v>275</v>
      </c>
      <c r="F64" s="13">
        <f t="shared" si="0"/>
        <v>1650</v>
      </c>
      <c r="G64" s="14">
        <f t="shared" si="1"/>
        <v>3781.521447863433</v>
      </c>
      <c r="H64" s="15">
        <f t="shared" si="2"/>
        <v>3.122033441435841</v>
      </c>
      <c r="I64" s="15">
        <f t="shared" si="3"/>
        <v>1.0281538004403283</v>
      </c>
      <c r="J64" s="16">
        <f t="shared" si="4"/>
        <v>54.64225663666655</v>
      </c>
      <c r="K64" s="7"/>
      <c r="L64" s="14">
        <f t="shared" si="5"/>
        <v>42.18964110048433</v>
      </c>
      <c r="M64" s="14">
        <f t="shared" si="6"/>
        <v>277.879405524413</v>
      </c>
    </row>
    <row r="65" spans="5:13" ht="11.25">
      <c r="E65" s="13">
        <v>280</v>
      </c>
      <c r="F65" s="13">
        <f t="shared" si="0"/>
        <v>1680</v>
      </c>
      <c r="G65" s="14">
        <f t="shared" si="1"/>
        <v>3850.2763832791325</v>
      </c>
      <c r="H65" s="15">
        <f t="shared" si="2"/>
        <v>3.1530507055331487</v>
      </c>
      <c r="I65" s="15">
        <f t="shared" si="3"/>
        <v>1.0383684629540781</v>
      </c>
      <c r="J65" s="16">
        <f t="shared" si="4"/>
        <v>55.08845088983525</v>
      </c>
      <c r="K65" s="7"/>
      <c r="L65" s="14">
        <f t="shared" si="5"/>
        <v>42.60879331801552</v>
      </c>
      <c r="M65" s="14">
        <f t="shared" si="6"/>
        <v>280.6401251227238</v>
      </c>
    </row>
    <row r="66" spans="5:13" ht="11.25">
      <c r="E66" s="13">
        <v>285</v>
      </c>
      <c r="F66" s="13">
        <f t="shared" si="0"/>
        <v>1710</v>
      </c>
      <c r="G66" s="14">
        <f t="shared" si="1"/>
        <v>3919.0313186948306</v>
      </c>
      <c r="H66" s="15">
        <f t="shared" si="2"/>
        <v>3.184067969630456</v>
      </c>
      <c r="I66" s="15">
        <f t="shared" si="3"/>
        <v>1.048583125467828</v>
      </c>
      <c r="J66" s="16">
        <f t="shared" si="4"/>
        <v>55.525952033986655</v>
      </c>
      <c r="K66" s="7"/>
      <c r="L66" s="14">
        <f t="shared" si="5"/>
        <v>43.0279455355467</v>
      </c>
      <c r="M66" s="14">
        <f t="shared" si="6"/>
        <v>283.40084472103456</v>
      </c>
    </row>
    <row r="67" spans="5:13" ht="11.25">
      <c r="E67" s="13">
        <v>290</v>
      </c>
      <c r="F67" s="13">
        <f t="shared" si="0"/>
        <v>1740</v>
      </c>
      <c r="G67" s="14">
        <f t="shared" si="1"/>
        <v>3987.7862541105296</v>
      </c>
      <c r="H67" s="15">
        <f t="shared" si="2"/>
        <v>3.215085233727764</v>
      </c>
      <c r="I67" s="15">
        <f t="shared" si="3"/>
        <v>1.058797787981578</v>
      </c>
      <c r="J67" s="16">
        <f t="shared" si="4"/>
        <v>55.95501166723275</v>
      </c>
      <c r="K67" s="7"/>
      <c r="L67" s="14">
        <f t="shared" si="5"/>
        <v>43.44709775307789</v>
      </c>
      <c r="M67" s="14">
        <f t="shared" si="6"/>
        <v>286.16156431934536</v>
      </c>
    </row>
    <row r="68" spans="5:13" ht="11.25">
      <c r="E68" s="13">
        <v>295</v>
      </c>
      <c r="F68" s="13">
        <f t="shared" si="0"/>
        <v>1770</v>
      </c>
      <c r="G68" s="14">
        <f t="shared" si="1"/>
        <v>4056.5411895262287</v>
      </c>
      <c r="H68" s="15">
        <f t="shared" si="2"/>
        <v>3.246102497825072</v>
      </c>
      <c r="I68" s="15">
        <f t="shared" si="3"/>
        <v>1.069012450495328</v>
      </c>
      <c r="J68" s="16">
        <f t="shared" si="4"/>
        <v>56.37587177137169</v>
      </c>
      <c r="K68" s="7"/>
      <c r="L68" s="14">
        <f t="shared" si="5"/>
        <v>43.866249970609076</v>
      </c>
      <c r="M68" s="14">
        <f t="shared" si="6"/>
        <v>288.9222839176562</v>
      </c>
    </row>
    <row r="69" spans="5:13" ht="11.25">
      <c r="E69" s="13">
        <v>300</v>
      </c>
      <c r="F69" s="13">
        <f t="shared" si="0"/>
        <v>1800</v>
      </c>
      <c r="G69" s="14">
        <f t="shared" si="1"/>
        <v>4125.296124941927</v>
      </c>
      <c r="H69" s="15">
        <f t="shared" si="2"/>
        <v>3.2771197619223793</v>
      </c>
      <c r="I69" s="15">
        <f t="shared" si="3"/>
        <v>1.0792271130090778</v>
      </c>
      <c r="J69" s="16">
        <f t="shared" si="4"/>
        <v>56.7887651669699</v>
      </c>
      <c r="K69" s="7"/>
      <c r="L69" s="14">
        <f t="shared" si="5"/>
        <v>44.28540218814026</v>
      </c>
      <c r="M69" s="14">
        <f t="shared" si="6"/>
        <v>291.683003515967</v>
      </c>
    </row>
    <row r="70" spans="5:13" ht="11.25">
      <c r="E70" s="13">
        <v>305</v>
      </c>
      <c r="F70" s="13">
        <f t="shared" si="0"/>
        <v>1830</v>
      </c>
      <c r="G70" s="14">
        <f t="shared" si="1"/>
        <v>4194.051060357626</v>
      </c>
      <c r="H70" s="15">
        <f t="shared" si="2"/>
        <v>3.308137026019687</v>
      </c>
      <c r="I70" s="15">
        <f t="shared" si="3"/>
        <v>1.0894417755228276</v>
      </c>
      <c r="J70" s="16">
        <f t="shared" si="4"/>
        <v>57.19391594284314</v>
      </c>
      <c r="K70" s="7"/>
      <c r="L70" s="14">
        <f t="shared" si="5"/>
        <v>44.704554405671445</v>
      </c>
      <c r="M70" s="14">
        <f t="shared" si="6"/>
        <v>294.44372311427776</v>
      </c>
    </row>
    <row r="71" spans="5:13" ht="11.25">
      <c r="E71" s="13">
        <v>310</v>
      </c>
      <c r="F71" s="13">
        <f t="shared" si="0"/>
        <v>1860</v>
      </c>
      <c r="G71" s="14">
        <f t="shared" si="1"/>
        <v>4262.805995773324</v>
      </c>
      <c r="H71" s="15">
        <f t="shared" si="2"/>
        <v>3.3391542901169946</v>
      </c>
      <c r="I71" s="15">
        <f t="shared" si="3"/>
        <v>1.0996564380365774</v>
      </c>
      <c r="J71" s="16">
        <f t="shared" si="4"/>
        <v>57.59153986160068</v>
      </c>
      <c r="K71" s="7"/>
      <c r="L71" s="14">
        <f t="shared" si="5"/>
        <v>45.12370662320262</v>
      </c>
      <c r="M71" s="14">
        <f t="shared" si="6"/>
        <v>297.2044427125885</v>
      </c>
    </row>
    <row r="72" spans="5:13" ht="11.25">
      <c r="E72" s="13">
        <v>315</v>
      </c>
      <c r="F72" s="13">
        <f t="shared" si="0"/>
        <v>1890</v>
      </c>
      <c r="G72" s="14">
        <f t="shared" si="1"/>
        <v>4331.560931189023</v>
      </c>
      <c r="H72" s="15">
        <f t="shared" si="2"/>
        <v>3.370171554214302</v>
      </c>
      <c r="I72" s="15">
        <f t="shared" si="3"/>
        <v>1.1098711005503272</v>
      </c>
      <c r="J72" s="16">
        <f t="shared" si="4"/>
        <v>57.98184474279524</v>
      </c>
      <c r="K72" s="7"/>
      <c r="L72" s="14">
        <f t="shared" si="5"/>
        <v>45.54285884073381</v>
      </c>
      <c r="M72" s="14">
        <f t="shared" si="6"/>
        <v>299.96516231089925</v>
      </c>
    </row>
    <row r="73" spans="5:13" ht="11.25">
      <c r="E73" s="13">
        <v>320</v>
      </c>
      <c r="F73" s="13">
        <f aca="true" t="shared" si="7" ref="F73:F136">$C$13*E73/1000</f>
        <v>1920</v>
      </c>
      <c r="G73" s="14">
        <f aca="true" t="shared" si="8" ref="G73:G136">F73*$C$11/($C$12*PI())*60</f>
        <v>4400.315866604722</v>
      </c>
      <c r="H73" s="15">
        <f aca="true" t="shared" si="9" ref="H73:H136">$C$25*$C$18+$C$22/1000*G73</f>
        <v>3.40118881831161</v>
      </c>
      <c r="I73" s="15">
        <f aca="true" t="shared" si="10" ref="I73:I136">H73*$C$25</f>
        <v>1.1200857630640773</v>
      </c>
      <c r="J73" s="16">
        <f aca="true" t="shared" si="11" ref="J73:J136">(I73-$C$26)/I73*100</f>
        <v>58.36503082510789</v>
      </c>
      <c r="K73" s="7"/>
      <c r="L73" s="14">
        <f aca="true" t="shared" si="12" ref="L73:L136">H73/$C$15*100</f>
        <v>45.962011058265</v>
      </c>
      <c r="M73" s="14">
        <f aca="true" t="shared" si="13" ref="M73:M136">$C$10*I73/$C$15*1000</f>
        <v>302.72588190921005</v>
      </c>
    </row>
    <row r="74" spans="5:13" ht="11.25">
      <c r="E74" s="13">
        <v>325</v>
      </c>
      <c r="F74" s="13">
        <f t="shared" si="7"/>
        <v>1950</v>
      </c>
      <c r="G74" s="14">
        <f t="shared" si="8"/>
        <v>4469.070802020421</v>
      </c>
      <c r="H74" s="15">
        <f t="shared" si="9"/>
        <v>3.4322060824089182</v>
      </c>
      <c r="I74" s="15">
        <f t="shared" si="10"/>
        <v>1.1303004255778273</v>
      </c>
      <c r="J74" s="16">
        <f t="shared" si="11"/>
        <v>58.74129110889438</v>
      </c>
      <c r="K74" s="7"/>
      <c r="L74" s="14">
        <f t="shared" si="12"/>
        <v>46.38116327579619</v>
      </c>
      <c r="M74" s="14">
        <f t="shared" si="13"/>
        <v>305.4866015075209</v>
      </c>
    </row>
    <row r="75" spans="5:13" ht="11.25">
      <c r="E75" s="13">
        <v>330</v>
      </c>
      <c r="F75" s="13">
        <f t="shared" si="7"/>
        <v>1980</v>
      </c>
      <c r="G75" s="14">
        <f t="shared" si="8"/>
        <v>4537.82573743612</v>
      </c>
      <c r="H75" s="15">
        <f t="shared" si="9"/>
        <v>3.4632233465062257</v>
      </c>
      <c r="I75" s="15">
        <f t="shared" si="10"/>
        <v>1.140515088091577</v>
      </c>
      <c r="J75" s="16">
        <f t="shared" si="11"/>
        <v>59.11081168032399</v>
      </c>
      <c r="K75" s="7"/>
      <c r="L75" s="14">
        <f t="shared" si="12"/>
        <v>46.800315493327375</v>
      </c>
      <c r="M75" s="14">
        <f t="shared" si="13"/>
        <v>308.24732110583165</v>
      </c>
    </row>
    <row r="76" spans="5:13" ht="11.25">
      <c r="E76" s="13">
        <v>335</v>
      </c>
      <c r="F76" s="13">
        <f t="shared" si="7"/>
        <v>2010</v>
      </c>
      <c r="G76" s="14">
        <f t="shared" si="8"/>
        <v>4606.580672851819</v>
      </c>
      <c r="H76" s="15">
        <f t="shared" si="9"/>
        <v>3.4942406106035335</v>
      </c>
      <c r="I76" s="15">
        <f t="shared" si="10"/>
        <v>1.1507297506053271</v>
      </c>
      <c r="J76" s="16">
        <f t="shared" si="11"/>
        <v>59.47377201825472</v>
      </c>
      <c r="K76" s="7"/>
      <c r="L76" s="14">
        <f t="shared" si="12"/>
        <v>47.21946771085856</v>
      </c>
      <c r="M76" s="14">
        <f t="shared" si="13"/>
        <v>311.00804070414245</v>
      </c>
    </row>
    <row r="77" spans="5:13" ht="11.25">
      <c r="E77" s="13">
        <v>340</v>
      </c>
      <c r="F77" s="13">
        <f t="shared" si="7"/>
        <v>2040</v>
      </c>
      <c r="G77" s="14">
        <f t="shared" si="8"/>
        <v>4675.335608267517</v>
      </c>
      <c r="H77" s="15">
        <f t="shared" si="9"/>
        <v>3.525257874700841</v>
      </c>
      <c r="I77" s="15">
        <f t="shared" si="10"/>
        <v>1.160944413119077</v>
      </c>
      <c r="J77" s="16">
        <f t="shared" si="11"/>
        <v>59.83034528490806</v>
      </c>
      <c r="K77" s="7"/>
      <c r="L77" s="14">
        <f t="shared" si="12"/>
        <v>47.638619928389744</v>
      </c>
      <c r="M77" s="14">
        <f t="shared" si="13"/>
        <v>313.7687603024532</v>
      </c>
    </row>
    <row r="78" spans="5:13" ht="11.25">
      <c r="E78" s="13">
        <v>345</v>
      </c>
      <c r="F78" s="13">
        <f t="shared" si="7"/>
        <v>2070</v>
      </c>
      <c r="G78" s="14">
        <f t="shared" si="8"/>
        <v>4744.090543683216</v>
      </c>
      <c r="H78" s="15">
        <f t="shared" si="9"/>
        <v>3.556275138798149</v>
      </c>
      <c r="I78" s="15">
        <f t="shared" si="10"/>
        <v>1.171159075632827</v>
      </c>
      <c r="J78" s="16">
        <f t="shared" si="11"/>
        <v>60.180698601332494</v>
      </c>
      <c r="K78" s="7"/>
      <c r="L78" s="14">
        <f t="shared" si="12"/>
        <v>48.05777214592093</v>
      </c>
      <c r="M78" s="14">
        <f t="shared" si="13"/>
        <v>316.52947990076404</v>
      </c>
    </row>
    <row r="79" spans="5:13" ht="11.25">
      <c r="E79" s="13">
        <v>350</v>
      </c>
      <c r="F79" s="13">
        <f t="shared" si="7"/>
        <v>2100</v>
      </c>
      <c r="G79" s="14">
        <f t="shared" si="8"/>
        <v>4812.845479098915</v>
      </c>
      <c r="H79" s="15">
        <f t="shared" si="9"/>
        <v>3.5872924028954567</v>
      </c>
      <c r="I79" s="15">
        <f t="shared" si="10"/>
        <v>1.1813737381465768</v>
      </c>
      <c r="J79" s="16">
        <f t="shared" si="11"/>
        <v>60.52499330857628</v>
      </c>
      <c r="K79" s="7"/>
      <c r="L79" s="14">
        <f t="shared" si="12"/>
        <v>48.47692436345212</v>
      </c>
      <c r="M79" s="14">
        <f t="shared" si="13"/>
        <v>319.2901994990748</v>
      </c>
    </row>
    <row r="80" spans="5:13" ht="11.25">
      <c r="E80" s="13">
        <v>355</v>
      </c>
      <c r="F80" s="13">
        <f t="shared" si="7"/>
        <v>2130</v>
      </c>
      <c r="G80" s="14">
        <f t="shared" si="8"/>
        <v>4881.6004145146135</v>
      </c>
      <c r="H80" s="15">
        <f t="shared" si="9"/>
        <v>3.618309666992764</v>
      </c>
      <c r="I80" s="15">
        <f t="shared" si="10"/>
        <v>1.1915884006603266</v>
      </c>
      <c r="J80" s="16">
        <f t="shared" si="11"/>
        <v>60.86338521542722</v>
      </c>
      <c r="K80" s="7"/>
      <c r="L80" s="14">
        <f t="shared" si="12"/>
        <v>48.89607658098329</v>
      </c>
      <c r="M80" s="14">
        <f t="shared" si="13"/>
        <v>322.05091909738553</v>
      </c>
    </row>
    <row r="81" spans="5:13" ht="11.25">
      <c r="E81" s="13">
        <v>360</v>
      </c>
      <c r="F81" s="13">
        <f t="shared" si="7"/>
        <v>2160</v>
      </c>
      <c r="G81" s="14">
        <f t="shared" si="8"/>
        <v>4950.3553499303125</v>
      </c>
      <c r="H81" s="15">
        <f t="shared" si="9"/>
        <v>3.649326931090072</v>
      </c>
      <c r="I81" s="15">
        <f t="shared" si="10"/>
        <v>1.2018030631740766</v>
      </c>
      <c r="J81" s="16">
        <f t="shared" si="11"/>
        <v>61.196024833518415</v>
      </c>
      <c r="K81" s="7"/>
      <c r="L81" s="14">
        <f t="shared" si="12"/>
        <v>49.31522879851448</v>
      </c>
      <c r="M81" s="14">
        <f t="shared" si="13"/>
        <v>324.81163869569633</v>
      </c>
    </row>
    <row r="82" spans="5:13" ht="11.25">
      <c r="E82" s="13">
        <v>365</v>
      </c>
      <c r="F82" s="13">
        <f t="shared" si="7"/>
        <v>2190</v>
      </c>
      <c r="G82" s="14">
        <f t="shared" si="8"/>
        <v>5019.110285346011</v>
      </c>
      <c r="H82" s="15">
        <f t="shared" si="9"/>
        <v>3.6803441951873794</v>
      </c>
      <c r="I82" s="15">
        <f t="shared" si="10"/>
        <v>1.2120177256878264</v>
      </c>
      <c r="J82" s="16">
        <f t="shared" si="11"/>
        <v>61.523057600545485</v>
      </c>
      <c r="K82" s="7"/>
      <c r="L82" s="14">
        <f t="shared" si="12"/>
        <v>49.73438101604567</v>
      </c>
      <c r="M82" s="14">
        <f t="shared" si="13"/>
        <v>327.57235829400713</v>
      </c>
    </row>
    <row r="83" spans="5:13" ht="11.25">
      <c r="E83" s="13">
        <v>370</v>
      </c>
      <c r="F83" s="13">
        <f t="shared" si="7"/>
        <v>2220</v>
      </c>
      <c r="G83" s="14">
        <f t="shared" si="8"/>
        <v>5087.86522076171</v>
      </c>
      <c r="H83" s="15">
        <f t="shared" si="9"/>
        <v>3.7113614592846873</v>
      </c>
      <c r="I83" s="15">
        <f t="shared" si="10"/>
        <v>1.2222323882015764</v>
      </c>
      <c r="J83" s="16">
        <f t="shared" si="11"/>
        <v>61.84462409229074</v>
      </c>
      <c r="K83" s="7"/>
      <c r="L83" s="14">
        <f t="shared" si="12"/>
        <v>50.15353323357685</v>
      </c>
      <c r="M83" s="14">
        <f t="shared" si="13"/>
        <v>330.33307789231793</v>
      </c>
    </row>
    <row r="84" spans="5:13" ht="11.25">
      <c r="E84" s="13">
        <v>375</v>
      </c>
      <c r="F84" s="13">
        <f t="shared" si="7"/>
        <v>2250</v>
      </c>
      <c r="G84" s="14">
        <f t="shared" si="8"/>
        <v>5156.620156177409</v>
      </c>
      <c r="H84" s="15">
        <f t="shared" si="9"/>
        <v>3.742378723381995</v>
      </c>
      <c r="I84" s="15">
        <f t="shared" si="10"/>
        <v>1.2324470507153262</v>
      </c>
      <c r="J84" s="16">
        <f t="shared" si="11"/>
        <v>62.16086022410371</v>
      </c>
      <c r="K84" s="7"/>
      <c r="L84" s="14">
        <f t="shared" si="12"/>
        <v>50.57268545110804</v>
      </c>
      <c r="M84" s="14">
        <f t="shared" si="13"/>
        <v>333.0937974906287</v>
      </c>
    </row>
    <row r="85" spans="5:13" ht="11.25">
      <c r="E85" s="13">
        <v>380</v>
      </c>
      <c r="F85" s="13">
        <f t="shared" si="7"/>
        <v>2280</v>
      </c>
      <c r="G85" s="14">
        <f t="shared" si="8"/>
        <v>5225.375091593107</v>
      </c>
      <c r="H85" s="15">
        <f t="shared" si="9"/>
        <v>3.7733959874793026</v>
      </c>
      <c r="I85" s="15">
        <f t="shared" si="10"/>
        <v>1.242661713229076</v>
      </c>
      <c r="J85" s="16">
        <f t="shared" si="11"/>
        <v>62.471897442444515</v>
      </c>
      <c r="K85" s="7"/>
      <c r="L85" s="14">
        <f t="shared" si="12"/>
        <v>50.99183766863922</v>
      </c>
      <c r="M85" s="14">
        <f t="shared" si="13"/>
        <v>335.8545170889394</v>
      </c>
    </row>
    <row r="86" spans="5:13" ht="11.25">
      <c r="E86" s="13">
        <v>385</v>
      </c>
      <c r="F86" s="13">
        <f t="shared" si="7"/>
        <v>2310</v>
      </c>
      <c r="G86" s="14">
        <f t="shared" si="8"/>
        <v>5294.130027008807</v>
      </c>
      <c r="H86" s="15">
        <f t="shared" si="9"/>
        <v>3.804413251576611</v>
      </c>
      <c r="I86" s="15">
        <f t="shared" si="10"/>
        <v>1.2528763757428263</v>
      </c>
      <c r="J86" s="16">
        <f t="shared" si="11"/>
        <v>62.77786290705754</v>
      </c>
      <c r="K86" s="7"/>
      <c r="L86" s="14">
        <f t="shared" si="12"/>
        <v>51.41098988617041</v>
      </c>
      <c r="M86" s="14">
        <f t="shared" si="13"/>
        <v>338.61523668725033</v>
      </c>
    </row>
    <row r="87" spans="5:13" ht="11.25">
      <c r="E87" s="13">
        <v>390</v>
      </c>
      <c r="F87" s="13">
        <f t="shared" si="7"/>
        <v>2340</v>
      </c>
      <c r="G87" s="14">
        <f t="shared" si="8"/>
        <v>5362.884962424506</v>
      </c>
      <c r="H87" s="15">
        <f t="shared" si="9"/>
        <v>3.835430515673919</v>
      </c>
      <c r="I87" s="15">
        <f t="shared" si="10"/>
        <v>1.263091038256576</v>
      </c>
      <c r="J87" s="16">
        <f t="shared" si="11"/>
        <v>63.07887966430549</v>
      </c>
      <c r="K87" s="7"/>
      <c r="L87" s="14">
        <f t="shared" si="12"/>
        <v>51.830142103701604</v>
      </c>
      <c r="M87" s="14">
        <f t="shared" si="13"/>
        <v>341.37595628556113</v>
      </c>
    </row>
    <row r="88" spans="5:13" ht="11.25">
      <c r="E88" s="13">
        <v>395</v>
      </c>
      <c r="F88" s="13">
        <f t="shared" si="7"/>
        <v>2370</v>
      </c>
      <c r="G88" s="14">
        <f t="shared" si="8"/>
        <v>5431.639897840204</v>
      </c>
      <c r="H88" s="15">
        <f t="shared" si="9"/>
        <v>3.8664477797712262</v>
      </c>
      <c r="I88" s="15">
        <f t="shared" si="10"/>
        <v>1.273305700770326</v>
      </c>
      <c r="J88" s="16">
        <f t="shared" si="11"/>
        <v>63.375066812160476</v>
      </c>
      <c r="K88" s="7"/>
      <c r="L88" s="14">
        <f t="shared" si="12"/>
        <v>52.24929432123279</v>
      </c>
      <c r="M88" s="14">
        <f t="shared" si="13"/>
        <v>344.1366758838719</v>
      </c>
    </row>
    <row r="89" spans="5:13" ht="11.25">
      <c r="E89" s="13">
        <v>400</v>
      </c>
      <c r="F89" s="13">
        <f t="shared" si="7"/>
        <v>2400</v>
      </c>
      <c r="G89" s="14">
        <f t="shared" si="8"/>
        <v>5500.394833255903</v>
      </c>
      <c r="H89" s="15">
        <f t="shared" si="9"/>
        <v>3.897465043868534</v>
      </c>
      <c r="I89" s="15">
        <f t="shared" si="10"/>
        <v>1.283520363284076</v>
      </c>
      <c r="J89" s="16">
        <f t="shared" si="11"/>
        <v>63.666539657316754</v>
      </c>
      <c r="K89" s="7"/>
      <c r="L89" s="14">
        <f t="shared" si="12"/>
        <v>52.668446538763966</v>
      </c>
      <c r="M89" s="14">
        <f t="shared" si="13"/>
        <v>346.8973954821827</v>
      </c>
    </row>
    <row r="90" spans="5:13" ht="11.25">
      <c r="E90" s="13">
        <v>405</v>
      </c>
      <c r="F90" s="13">
        <f t="shared" si="7"/>
        <v>2430</v>
      </c>
      <c r="G90" s="14">
        <f t="shared" si="8"/>
        <v>5569.149768671602</v>
      </c>
      <c r="H90" s="15">
        <f t="shared" si="9"/>
        <v>3.9284823079658415</v>
      </c>
      <c r="I90" s="15">
        <f t="shared" si="10"/>
        <v>1.2937350257978257</v>
      </c>
      <c r="J90" s="16">
        <f t="shared" si="11"/>
        <v>63.95340986486049</v>
      </c>
      <c r="K90" s="7"/>
      <c r="L90" s="14">
        <f t="shared" si="12"/>
        <v>53.08759875629515</v>
      </c>
      <c r="M90" s="14">
        <f t="shared" si="13"/>
        <v>349.6581150804934</v>
      </c>
    </row>
    <row r="91" spans="5:13" ht="11.25">
      <c r="E91" s="13">
        <v>410</v>
      </c>
      <c r="F91" s="13">
        <f t="shared" si="7"/>
        <v>2460</v>
      </c>
      <c r="G91" s="14">
        <f t="shared" si="8"/>
        <v>5637.9047040873</v>
      </c>
      <c r="H91" s="15">
        <f t="shared" si="9"/>
        <v>3.959499572063149</v>
      </c>
      <c r="I91" s="15">
        <f t="shared" si="10"/>
        <v>1.3039496883115755</v>
      </c>
      <c r="J91" s="16">
        <f t="shared" si="11"/>
        <v>64.23578560090493</v>
      </c>
      <c r="K91" s="7"/>
      <c r="L91" s="14">
        <f t="shared" si="12"/>
        <v>53.506750973826335</v>
      </c>
      <c r="M91" s="14">
        <f t="shared" si="13"/>
        <v>352.4188346788042</v>
      </c>
    </row>
    <row r="92" spans="5:13" ht="11.25">
      <c r="E92" s="13">
        <v>415</v>
      </c>
      <c r="F92" s="13">
        <f t="shared" si="7"/>
        <v>2490</v>
      </c>
      <c r="G92" s="14">
        <f t="shared" si="8"/>
        <v>5706.659639502999</v>
      </c>
      <c r="H92" s="15">
        <f t="shared" si="9"/>
        <v>3.990516836160457</v>
      </c>
      <c r="I92" s="15">
        <f t="shared" si="10"/>
        <v>1.3141643508253256</v>
      </c>
      <c r="J92" s="16">
        <f t="shared" si="11"/>
        <v>64.51377166857351</v>
      </c>
      <c r="K92" s="7"/>
      <c r="L92" s="14">
        <f t="shared" si="12"/>
        <v>53.92590319135753</v>
      </c>
      <c r="M92" s="14">
        <f t="shared" si="13"/>
        <v>355.179554277115</v>
      </c>
    </row>
    <row r="93" spans="5:13" ht="11.25">
      <c r="E93" s="13">
        <v>420</v>
      </c>
      <c r="F93" s="13">
        <f t="shared" si="7"/>
        <v>2520</v>
      </c>
      <c r="G93" s="14">
        <f t="shared" si="8"/>
        <v>5775.414574918697</v>
      </c>
      <c r="H93" s="15">
        <f t="shared" si="9"/>
        <v>4.021534100257764</v>
      </c>
      <c r="I93" s="15">
        <f t="shared" si="10"/>
        <v>1.3243790133390752</v>
      </c>
      <c r="J93" s="16">
        <f t="shared" si="11"/>
        <v>64.78746963768998</v>
      </c>
      <c r="K93" s="7"/>
      <c r="L93" s="14">
        <f t="shared" si="12"/>
        <v>54.3450554088887</v>
      </c>
      <c r="M93" s="14">
        <f t="shared" si="13"/>
        <v>357.9402738754257</v>
      </c>
    </row>
    <row r="94" spans="5:13" ht="11.25">
      <c r="E94" s="13">
        <v>425</v>
      </c>
      <c r="F94" s="13">
        <f t="shared" si="7"/>
        <v>2550</v>
      </c>
      <c r="G94" s="14">
        <f t="shared" si="8"/>
        <v>5844.169510334396</v>
      </c>
      <c r="H94" s="15">
        <f t="shared" si="9"/>
        <v>4.052551364355072</v>
      </c>
      <c r="I94" s="15">
        <f t="shared" si="10"/>
        <v>1.3345936758528252</v>
      </c>
      <c r="J94" s="16">
        <f t="shared" si="11"/>
        <v>65.0569779685131</v>
      </c>
      <c r="K94" s="7"/>
      <c r="L94" s="14">
        <f t="shared" si="12"/>
        <v>54.76420762641988</v>
      </c>
      <c r="M94" s="14">
        <f t="shared" si="13"/>
        <v>360.7009934737365</v>
      </c>
    </row>
    <row r="95" spans="5:13" ht="11.25">
      <c r="E95" s="13">
        <v>430</v>
      </c>
      <c r="F95" s="13">
        <f t="shared" si="7"/>
        <v>2580</v>
      </c>
      <c r="G95" s="14">
        <f t="shared" si="8"/>
        <v>5912.924445750095</v>
      </c>
      <c r="H95" s="15">
        <f t="shared" si="9"/>
        <v>4.08356862845238</v>
      </c>
      <c r="I95" s="15">
        <f t="shared" si="10"/>
        <v>1.344808338366575</v>
      </c>
      <c r="J95" s="16">
        <f t="shared" si="11"/>
        <v>65.32239212983194</v>
      </c>
      <c r="K95" s="7"/>
      <c r="L95" s="14">
        <f t="shared" si="12"/>
        <v>55.183359843951074</v>
      </c>
      <c r="M95" s="14">
        <f t="shared" si="13"/>
        <v>363.4617130720473</v>
      </c>
    </row>
    <row r="96" spans="5:13" ht="11.25">
      <c r="E96" s="13">
        <v>435</v>
      </c>
      <c r="F96" s="13">
        <f t="shared" si="7"/>
        <v>2610</v>
      </c>
      <c r="G96" s="14">
        <f t="shared" si="8"/>
        <v>5981.6793811657935</v>
      </c>
      <c r="H96" s="15">
        <f t="shared" si="9"/>
        <v>4.114585892549687</v>
      </c>
      <c r="I96" s="15">
        <f t="shared" si="10"/>
        <v>1.355023000880325</v>
      </c>
      <c r="J96" s="16">
        <f t="shared" si="11"/>
        <v>65.58380471172008</v>
      </c>
      <c r="K96" s="7"/>
      <c r="L96" s="14">
        <f t="shared" si="12"/>
        <v>55.60251206148226</v>
      </c>
      <c r="M96" s="14">
        <f t="shared" si="13"/>
        <v>366.2224326703581</v>
      </c>
    </row>
    <row r="97" spans="5:13" ht="11.25">
      <c r="E97" s="13">
        <v>440</v>
      </c>
      <c r="F97" s="13">
        <f t="shared" si="7"/>
        <v>2640</v>
      </c>
      <c r="G97" s="14">
        <f t="shared" si="8"/>
        <v>6050.4343165814935</v>
      </c>
      <c r="H97" s="15">
        <f t="shared" si="9"/>
        <v>4.145603156646995</v>
      </c>
      <c r="I97" s="15">
        <f t="shared" si="10"/>
        <v>1.365237663394075</v>
      </c>
      <c r="J97" s="16">
        <f t="shared" si="11"/>
        <v>65.84130553322768</v>
      </c>
      <c r="K97" s="7"/>
      <c r="L97" s="14">
        <f t="shared" si="12"/>
        <v>56.02166427901345</v>
      </c>
      <c r="M97" s="14">
        <f t="shared" si="13"/>
        <v>368.9831522686689</v>
      </c>
    </row>
    <row r="98" spans="5:13" ht="11.25">
      <c r="E98" s="13">
        <v>445</v>
      </c>
      <c r="F98" s="13">
        <f t="shared" si="7"/>
        <v>2670</v>
      </c>
      <c r="G98" s="14">
        <f t="shared" si="8"/>
        <v>6119.1892519971925</v>
      </c>
      <c r="H98" s="15">
        <f t="shared" si="9"/>
        <v>4.176620420744303</v>
      </c>
      <c r="I98" s="15">
        <f t="shared" si="10"/>
        <v>1.3754523259078248</v>
      </c>
      <c r="J98" s="16">
        <f t="shared" si="11"/>
        <v>66.09498174527528</v>
      </c>
      <c r="K98" s="7"/>
      <c r="L98" s="14">
        <f t="shared" si="12"/>
        <v>56.440816496544635</v>
      </c>
      <c r="M98" s="14">
        <f t="shared" si="13"/>
        <v>371.74387186697965</v>
      </c>
    </row>
    <row r="99" spans="5:13" ht="11.25">
      <c r="E99" s="13">
        <v>450</v>
      </c>
      <c r="F99" s="13">
        <f t="shared" si="7"/>
        <v>2700</v>
      </c>
      <c r="G99" s="14">
        <f t="shared" si="8"/>
        <v>6187.944187412891</v>
      </c>
      <c r="H99" s="15">
        <f t="shared" si="9"/>
        <v>4.207637684841611</v>
      </c>
      <c r="I99" s="15">
        <f t="shared" si="10"/>
        <v>1.3856669884215749</v>
      </c>
      <c r="J99" s="16">
        <f t="shared" si="11"/>
        <v>66.3449179289965</v>
      </c>
      <c r="K99" s="7"/>
      <c r="L99" s="14">
        <f t="shared" si="12"/>
        <v>56.859968714075826</v>
      </c>
      <c r="M99" s="14">
        <f t="shared" si="13"/>
        <v>374.50459146529045</v>
      </c>
    </row>
    <row r="100" spans="5:13" ht="11.25">
      <c r="E100" s="13">
        <v>455</v>
      </c>
      <c r="F100" s="13">
        <f t="shared" si="7"/>
        <v>2730</v>
      </c>
      <c r="G100" s="14">
        <f t="shared" si="8"/>
        <v>6256.69912282859</v>
      </c>
      <c r="H100" s="15">
        <f t="shared" si="9"/>
        <v>4.238654948938919</v>
      </c>
      <c r="I100" s="15">
        <f t="shared" si="10"/>
        <v>1.395881650935325</v>
      </c>
      <c r="J100" s="16">
        <f t="shared" si="11"/>
        <v>66.59119618976274</v>
      </c>
      <c r="K100" s="7"/>
      <c r="L100" s="14">
        <f t="shared" si="12"/>
        <v>57.27912093160701</v>
      </c>
      <c r="M100" s="14">
        <f t="shared" si="13"/>
        <v>377.2653110636013</v>
      </c>
    </row>
    <row r="101" spans="5:13" ht="11.25">
      <c r="E101" s="13">
        <v>460</v>
      </c>
      <c r="F101" s="13">
        <f t="shared" si="7"/>
        <v>2760</v>
      </c>
      <c r="G101" s="14">
        <f t="shared" si="8"/>
        <v>6325.454058244289</v>
      </c>
      <c r="H101" s="15">
        <f t="shared" si="9"/>
        <v>4.269672213036227</v>
      </c>
      <c r="I101" s="15">
        <f t="shared" si="10"/>
        <v>1.4060963134490747</v>
      </c>
      <c r="J101" s="16">
        <f t="shared" si="11"/>
        <v>66.83389624710985</v>
      </c>
      <c r="K101" s="7"/>
      <c r="L101" s="14">
        <f t="shared" si="12"/>
        <v>57.6982731491382</v>
      </c>
      <c r="M101" s="14">
        <f t="shared" si="13"/>
        <v>380.02603066191205</v>
      </c>
    </row>
    <row r="102" spans="5:13" ht="11.25">
      <c r="E102" s="13">
        <v>465</v>
      </c>
      <c r="F102" s="13">
        <f t="shared" si="7"/>
        <v>2790</v>
      </c>
      <c r="G102" s="14">
        <f t="shared" si="8"/>
        <v>6394.208993659987</v>
      </c>
      <c r="H102" s="15">
        <f t="shared" si="9"/>
        <v>4.300689477133535</v>
      </c>
      <c r="I102" s="15">
        <f t="shared" si="10"/>
        <v>1.4163109759628247</v>
      </c>
      <c r="J102" s="16">
        <f t="shared" si="11"/>
        <v>67.07309552077322</v>
      </c>
      <c r="K102" s="7"/>
      <c r="L102" s="14">
        <f t="shared" si="12"/>
        <v>58.11742536666939</v>
      </c>
      <c r="M102" s="14">
        <f t="shared" si="13"/>
        <v>382.7867502602229</v>
      </c>
    </row>
    <row r="103" spans="5:13" ht="11.25">
      <c r="E103" s="13">
        <v>470</v>
      </c>
      <c r="F103" s="13">
        <f t="shared" si="7"/>
        <v>2820</v>
      </c>
      <c r="G103" s="14">
        <f t="shared" si="8"/>
        <v>6462.963929075686</v>
      </c>
      <c r="H103" s="15">
        <f t="shared" si="9"/>
        <v>4.3317067412308425</v>
      </c>
      <c r="I103" s="15">
        <f t="shared" si="10"/>
        <v>1.4265256384765748</v>
      </c>
      <c r="J103" s="16">
        <f t="shared" si="11"/>
        <v>67.30886921302664</v>
      </c>
      <c r="K103" s="7"/>
      <c r="L103" s="14">
        <f t="shared" si="12"/>
        <v>58.53657758420058</v>
      </c>
      <c r="M103" s="14">
        <f t="shared" si="13"/>
        <v>385.5474698585337</v>
      </c>
    </row>
    <row r="104" spans="5:13" ht="11.25">
      <c r="E104" s="13">
        <v>475</v>
      </c>
      <c r="F104" s="13">
        <f t="shared" si="7"/>
        <v>2850</v>
      </c>
      <c r="G104" s="14">
        <f t="shared" si="8"/>
        <v>6531.718864491384</v>
      </c>
      <c r="H104" s="15">
        <f t="shared" si="9"/>
        <v>4.3627240053281495</v>
      </c>
      <c r="I104" s="15">
        <f t="shared" si="10"/>
        <v>1.4367403009903243</v>
      </c>
      <c r="J104" s="16">
        <f t="shared" si="11"/>
        <v>67.54129038750864</v>
      </c>
      <c r="K104" s="7"/>
      <c r="L104" s="14">
        <f t="shared" si="12"/>
        <v>58.95572980173175</v>
      </c>
      <c r="M104" s="14">
        <f t="shared" si="13"/>
        <v>388.30818945684445</v>
      </c>
    </row>
    <row r="105" spans="5:13" ht="11.25">
      <c r="E105" s="13">
        <v>480</v>
      </c>
      <c r="F105" s="13">
        <f t="shared" si="7"/>
        <v>2880</v>
      </c>
      <c r="G105" s="14">
        <f t="shared" si="8"/>
        <v>6600.473799907083</v>
      </c>
      <c r="H105" s="15">
        <f t="shared" si="9"/>
        <v>4.3937412694254565</v>
      </c>
      <c r="I105" s="15">
        <f t="shared" si="10"/>
        <v>1.446954963504074</v>
      </c>
      <c r="J105" s="16">
        <f t="shared" si="11"/>
        <v>67.77043004471018</v>
      </c>
      <c r="K105" s="7"/>
      <c r="L105" s="14">
        <f t="shared" si="12"/>
        <v>59.37488201926292</v>
      </c>
      <c r="M105" s="14">
        <f t="shared" si="13"/>
        <v>391.06890905515513</v>
      </c>
    </row>
    <row r="106" spans="5:13" ht="11.25">
      <c r="E106" s="13">
        <v>485</v>
      </c>
      <c r="F106" s="13">
        <f t="shared" si="7"/>
        <v>2910</v>
      </c>
      <c r="G106" s="14">
        <f t="shared" si="8"/>
        <v>6669.228735322782</v>
      </c>
      <c r="H106" s="15">
        <f t="shared" si="9"/>
        <v>4.424758533522764</v>
      </c>
      <c r="I106" s="15">
        <f t="shared" si="10"/>
        <v>1.457169626017824</v>
      </c>
      <c r="J106" s="16">
        <f t="shared" si="11"/>
        <v>67.99635719428731</v>
      </c>
      <c r="K106" s="7"/>
      <c r="L106" s="14">
        <f t="shared" si="12"/>
        <v>59.79403423679411</v>
      </c>
      <c r="M106" s="14">
        <f t="shared" si="13"/>
        <v>393.82962865346593</v>
      </c>
    </row>
    <row r="107" spans="5:13" ht="11.25">
      <c r="E107" s="13">
        <v>490</v>
      </c>
      <c r="F107" s="13">
        <f t="shared" si="7"/>
        <v>2940</v>
      </c>
      <c r="G107" s="14">
        <f t="shared" si="8"/>
        <v>6737.98367073848</v>
      </c>
      <c r="H107" s="15">
        <f t="shared" si="9"/>
        <v>4.455775797620072</v>
      </c>
      <c r="I107" s="15">
        <f t="shared" si="10"/>
        <v>1.4673842885315738</v>
      </c>
      <c r="J107" s="16">
        <f t="shared" si="11"/>
        <v>68.21913892435347</v>
      </c>
      <c r="K107" s="7"/>
      <c r="L107" s="14">
        <f t="shared" si="12"/>
        <v>60.213186454325296</v>
      </c>
      <c r="M107" s="14">
        <f t="shared" si="13"/>
        <v>396.5903482517767</v>
      </c>
    </row>
    <row r="108" spans="5:13" ht="11.25">
      <c r="E108" s="13">
        <v>495</v>
      </c>
      <c r="F108" s="13">
        <f t="shared" si="7"/>
        <v>2970</v>
      </c>
      <c r="G108" s="14">
        <f t="shared" si="8"/>
        <v>6806.738606154179</v>
      </c>
      <c r="H108" s="15">
        <f t="shared" si="9"/>
        <v>4.48679306171738</v>
      </c>
      <c r="I108" s="15">
        <f t="shared" si="10"/>
        <v>1.4775989510453238</v>
      </c>
      <c r="J108" s="16">
        <f t="shared" si="11"/>
        <v>68.43884046789778</v>
      </c>
      <c r="K108" s="7"/>
      <c r="L108" s="14">
        <f t="shared" si="12"/>
        <v>60.63233867185649</v>
      </c>
      <c r="M108" s="14">
        <f t="shared" si="13"/>
        <v>399.35106785008753</v>
      </c>
    </row>
    <row r="109" spans="5:13" ht="11.25">
      <c r="E109" s="13">
        <v>500</v>
      </c>
      <c r="F109" s="13">
        <f t="shared" si="7"/>
        <v>3000</v>
      </c>
      <c r="G109" s="14">
        <f t="shared" si="8"/>
        <v>6875.493541569878</v>
      </c>
      <c r="H109" s="15">
        <f t="shared" si="9"/>
        <v>4.517810325814688</v>
      </c>
      <c r="I109" s="15">
        <f t="shared" si="10"/>
        <v>1.4878136135590738</v>
      </c>
      <c r="J109" s="16">
        <f t="shared" si="11"/>
        <v>68.6555252664673</v>
      </c>
      <c r="K109" s="7"/>
      <c r="L109" s="14">
        <f t="shared" si="12"/>
        <v>61.05149088938767</v>
      </c>
      <c r="M109" s="14">
        <f t="shared" si="13"/>
        <v>402.11178744839833</v>
      </c>
    </row>
    <row r="110" spans="5:13" ht="11.25">
      <c r="E110" s="13">
        <v>505</v>
      </c>
      <c r="F110" s="13">
        <f t="shared" si="7"/>
        <v>3030</v>
      </c>
      <c r="G110" s="14">
        <f t="shared" si="8"/>
        <v>6944.248476985577</v>
      </c>
      <c r="H110" s="15">
        <f t="shared" si="9"/>
        <v>4.548827589911996</v>
      </c>
      <c r="I110" s="15">
        <f t="shared" si="10"/>
        <v>1.4980282760728236</v>
      </c>
      <c r="J110" s="16">
        <f t="shared" si="11"/>
        <v>68.86925503124394</v>
      </c>
      <c r="K110" s="7"/>
      <c r="L110" s="14">
        <f t="shared" si="12"/>
        <v>61.470643106918864</v>
      </c>
      <c r="M110" s="14">
        <f t="shared" si="13"/>
        <v>404.8725070467091</v>
      </c>
    </row>
    <row r="111" spans="5:13" ht="11.25">
      <c r="E111" s="13">
        <v>510</v>
      </c>
      <c r="F111" s="13">
        <f t="shared" si="7"/>
        <v>3060</v>
      </c>
      <c r="G111" s="14">
        <f t="shared" si="8"/>
        <v>7013.003412401276</v>
      </c>
      <c r="H111" s="15">
        <f t="shared" si="9"/>
        <v>4.579844854009304</v>
      </c>
      <c r="I111" s="15">
        <f t="shared" si="10"/>
        <v>1.5082429385865737</v>
      </c>
      <c r="J111" s="16">
        <f t="shared" si="11"/>
        <v>69.0800898016394</v>
      </c>
      <c r="K111" s="7"/>
      <c r="L111" s="14">
        <f t="shared" si="12"/>
        <v>61.88979532445005</v>
      </c>
      <c r="M111" s="14">
        <f t="shared" si="13"/>
        <v>407.6332266450199</v>
      </c>
    </row>
    <row r="112" spans="5:13" ht="11.25">
      <c r="E112" s="13">
        <v>515</v>
      </c>
      <c r="F112" s="13">
        <f t="shared" si="7"/>
        <v>3090</v>
      </c>
      <c r="G112" s="14">
        <f t="shared" si="8"/>
        <v>7081.758347816975</v>
      </c>
      <c r="H112" s="15">
        <f t="shared" si="9"/>
        <v>4.610862118106612</v>
      </c>
      <c r="I112" s="15">
        <f t="shared" si="10"/>
        <v>1.5184576011003237</v>
      </c>
      <c r="J112" s="16">
        <f t="shared" si="11"/>
        <v>69.28808800152515</v>
      </c>
      <c r="K112" s="7"/>
      <c r="L112" s="14">
        <f t="shared" si="12"/>
        <v>62.30894754198123</v>
      </c>
      <c r="M112" s="14">
        <f t="shared" si="13"/>
        <v>410.3939462433307</v>
      </c>
    </row>
    <row r="113" spans="5:13" ht="11.25">
      <c r="E113" s="13">
        <v>520</v>
      </c>
      <c r="F113" s="13">
        <f t="shared" si="7"/>
        <v>3120</v>
      </c>
      <c r="G113" s="14">
        <f t="shared" si="8"/>
        <v>7150.5132832326735</v>
      </c>
      <c r="H113" s="15">
        <f t="shared" si="9"/>
        <v>4.6418793822039195</v>
      </c>
      <c r="I113" s="15">
        <f t="shared" si="10"/>
        <v>1.5286722636140735</v>
      </c>
      <c r="J113" s="16">
        <f t="shared" si="11"/>
        <v>69.49330649320807</v>
      </c>
      <c r="K113" s="7"/>
      <c r="L113" s="14">
        <f t="shared" si="12"/>
        <v>62.728099759512425</v>
      </c>
      <c r="M113" s="14">
        <f t="shared" si="13"/>
        <v>413.1546658416415</v>
      </c>
    </row>
    <row r="114" spans="5:13" ht="11.25">
      <c r="E114" s="13">
        <v>525</v>
      </c>
      <c r="F114" s="13">
        <f t="shared" si="7"/>
        <v>3150</v>
      </c>
      <c r="G114" s="14">
        <f t="shared" si="8"/>
        <v>7219.268218648373</v>
      </c>
      <c r="H114" s="15">
        <f t="shared" si="9"/>
        <v>4.672896646301227</v>
      </c>
      <c r="I114" s="15">
        <f t="shared" si="10"/>
        <v>1.5388869261278235</v>
      </c>
      <c r="J114" s="16">
        <f t="shared" si="11"/>
        <v>69.69580062925638</v>
      </c>
      <c r="K114" s="7"/>
      <c r="L114" s="14">
        <f t="shared" si="12"/>
        <v>63.14725197704361</v>
      </c>
      <c r="M114" s="14">
        <f t="shared" si="13"/>
        <v>415.9153854399523</v>
      </c>
    </row>
    <row r="115" spans="5:13" ht="11.25">
      <c r="E115" s="13">
        <v>530</v>
      </c>
      <c r="F115" s="13">
        <f t="shared" si="7"/>
        <v>3180</v>
      </c>
      <c r="G115" s="14">
        <f t="shared" si="8"/>
        <v>7288.023154064071</v>
      </c>
      <c r="H115" s="15">
        <f t="shared" si="9"/>
        <v>4.703913910398534</v>
      </c>
      <c r="I115" s="15">
        <f t="shared" si="10"/>
        <v>1.549101588641573</v>
      </c>
      <c r="J115" s="16">
        <f t="shared" si="11"/>
        <v>69.89562430227512</v>
      </c>
      <c r="K115" s="7"/>
      <c r="L115" s="14">
        <f t="shared" si="12"/>
        <v>63.56640419457479</v>
      </c>
      <c r="M115" s="14">
        <f t="shared" si="13"/>
        <v>418.67610503826296</v>
      </c>
    </row>
    <row r="116" spans="5:13" ht="11.25">
      <c r="E116" s="13">
        <v>535</v>
      </c>
      <c r="F116" s="13">
        <f t="shared" si="7"/>
        <v>3210</v>
      </c>
      <c r="G116" s="14">
        <f t="shared" si="8"/>
        <v>7356.77808947977</v>
      </c>
      <c r="H116" s="15">
        <f t="shared" si="9"/>
        <v>4.734931174495842</v>
      </c>
      <c r="I116" s="15">
        <f t="shared" si="10"/>
        <v>1.5593162511553231</v>
      </c>
      <c r="J116" s="16">
        <f t="shared" si="11"/>
        <v>70.0928299927254</v>
      </c>
      <c r="K116" s="7"/>
      <c r="L116" s="14">
        <f t="shared" si="12"/>
        <v>63.98555641210597</v>
      </c>
      <c r="M116" s="14">
        <f t="shared" si="13"/>
        <v>421.43682463657376</v>
      </c>
    </row>
    <row r="117" spans="5:13" ht="11.25">
      <c r="E117" s="13">
        <v>540</v>
      </c>
      <c r="F117" s="13">
        <f t="shared" si="7"/>
        <v>3240</v>
      </c>
      <c r="G117" s="14">
        <f t="shared" si="8"/>
        <v>7425.533024895469</v>
      </c>
      <c r="H117" s="15">
        <f t="shared" si="9"/>
        <v>4.76594843859315</v>
      </c>
      <c r="I117" s="15">
        <f t="shared" si="10"/>
        <v>1.5695309136690732</v>
      </c>
      <c r="J117" s="16">
        <f t="shared" si="11"/>
        <v>70.28746881487609</v>
      </c>
      <c r="K117" s="7"/>
      <c r="L117" s="14">
        <f t="shared" si="12"/>
        <v>64.40470862963717</v>
      </c>
      <c r="M117" s="14">
        <f t="shared" si="13"/>
        <v>424.1975442348846</v>
      </c>
    </row>
    <row r="118" spans="5:13" ht="11.25">
      <c r="E118" s="13">
        <v>545</v>
      </c>
      <c r="F118" s="13">
        <f t="shared" si="7"/>
        <v>3270</v>
      </c>
      <c r="G118" s="14">
        <f t="shared" si="8"/>
        <v>7494.287960311167</v>
      </c>
      <c r="H118" s="15">
        <f t="shared" si="9"/>
        <v>4.796965702690457</v>
      </c>
      <c r="I118" s="15">
        <f t="shared" si="10"/>
        <v>1.5797455761828227</v>
      </c>
      <c r="J118" s="16">
        <f t="shared" si="11"/>
        <v>70.47959056097312</v>
      </c>
      <c r="K118" s="7"/>
      <c r="L118" s="14">
        <f t="shared" si="12"/>
        <v>64.82386084716833</v>
      </c>
      <c r="M118" s="14">
        <f t="shared" si="13"/>
        <v>426.9582638331953</v>
      </c>
    </row>
    <row r="119" spans="5:13" ht="11.25">
      <c r="E119" s="13">
        <v>550</v>
      </c>
      <c r="F119" s="13">
        <f t="shared" si="7"/>
        <v>3300</v>
      </c>
      <c r="G119" s="14">
        <f t="shared" si="8"/>
        <v>7563.042895726866</v>
      </c>
      <c r="H119" s="15">
        <f t="shared" si="9"/>
        <v>4.827982966787765</v>
      </c>
      <c r="I119" s="15">
        <f t="shared" si="10"/>
        <v>1.5899602386965728</v>
      </c>
      <c r="J119" s="16">
        <f t="shared" si="11"/>
        <v>70.6692437437059</v>
      </c>
      <c r="K119" s="7"/>
      <c r="L119" s="14">
        <f t="shared" si="12"/>
        <v>65.24301306469953</v>
      </c>
      <c r="M119" s="14">
        <f t="shared" si="13"/>
        <v>429.7189834315061</v>
      </c>
    </row>
    <row r="120" spans="5:13" ht="11.25">
      <c r="E120" s="13">
        <v>555</v>
      </c>
      <c r="F120" s="13">
        <f t="shared" si="7"/>
        <v>3330</v>
      </c>
      <c r="G120" s="14">
        <f t="shared" si="8"/>
        <v>7631.797831142565</v>
      </c>
      <c r="H120" s="15">
        <f t="shared" si="9"/>
        <v>4.859000230885073</v>
      </c>
      <c r="I120" s="15">
        <f t="shared" si="10"/>
        <v>1.6001749012103226</v>
      </c>
      <c r="J120" s="16">
        <f t="shared" si="11"/>
        <v>70.85647563704735</v>
      </c>
      <c r="K120" s="7"/>
      <c r="L120" s="14">
        <f t="shared" si="12"/>
        <v>65.66216528223072</v>
      </c>
      <c r="M120" s="14">
        <f t="shared" si="13"/>
        <v>432.47970302981685</v>
      </c>
    </row>
    <row r="121" spans="5:13" ht="11.25">
      <c r="E121" s="13">
        <v>560</v>
      </c>
      <c r="F121" s="13">
        <f t="shared" si="7"/>
        <v>3360</v>
      </c>
      <c r="G121" s="14">
        <f t="shared" si="8"/>
        <v>7700.552766558265</v>
      </c>
      <c r="H121" s="15">
        <f t="shared" si="9"/>
        <v>4.890017494982381</v>
      </c>
      <c r="I121" s="15">
        <f t="shared" si="10"/>
        <v>1.6103895637240726</v>
      </c>
      <c r="J121" s="16">
        <f t="shared" si="11"/>
        <v>71.04133231553973</v>
      </c>
      <c r="K121" s="7"/>
      <c r="L121" s="14">
        <f t="shared" si="12"/>
        <v>66.0813174997619</v>
      </c>
      <c r="M121" s="14">
        <f t="shared" si="13"/>
        <v>435.24042262812776</v>
      </c>
    </row>
    <row r="122" spans="5:13" ht="11.25">
      <c r="E122" s="13">
        <v>565</v>
      </c>
      <c r="F122" s="13">
        <f t="shared" si="7"/>
        <v>3390</v>
      </c>
      <c r="G122" s="14">
        <f t="shared" si="8"/>
        <v>7769.307701973963</v>
      </c>
      <c r="H122" s="15">
        <f t="shared" si="9"/>
        <v>4.921034759079689</v>
      </c>
      <c r="I122" s="15">
        <f t="shared" si="10"/>
        <v>1.6206042262378226</v>
      </c>
      <c r="J122" s="16">
        <f t="shared" si="11"/>
        <v>71.22385869209454</v>
      </c>
      <c r="K122" s="7"/>
      <c r="L122" s="14">
        <f t="shared" si="12"/>
        <v>66.50046971729309</v>
      </c>
      <c r="M122" s="14">
        <f t="shared" si="13"/>
        <v>438.00114222643856</v>
      </c>
    </row>
    <row r="123" spans="5:13" ht="11.25">
      <c r="E123" s="13">
        <v>570</v>
      </c>
      <c r="F123" s="13">
        <f t="shared" si="7"/>
        <v>3420</v>
      </c>
      <c r="G123" s="14">
        <f t="shared" si="8"/>
        <v>7838.062637389661</v>
      </c>
      <c r="H123" s="15">
        <f t="shared" si="9"/>
        <v>4.952052023176996</v>
      </c>
      <c r="I123" s="15">
        <f t="shared" si="10"/>
        <v>1.6308188887515724</v>
      </c>
      <c r="J123" s="16">
        <f t="shared" si="11"/>
        <v>71.40409855437211</v>
      </c>
      <c r="K123" s="7"/>
      <c r="L123" s="14">
        <f t="shared" si="12"/>
        <v>66.91962193482426</v>
      </c>
      <c r="M123" s="14">
        <f t="shared" si="13"/>
        <v>440.7618618247493</v>
      </c>
    </row>
    <row r="124" spans="5:13" ht="11.25">
      <c r="E124" s="13">
        <v>575</v>
      </c>
      <c r="F124" s="13">
        <f t="shared" si="7"/>
        <v>3450</v>
      </c>
      <c r="G124" s="14">
        <f t="shared" si="8"/>
        <v>7906.817572805361</v>
      </c>
      <c r="H124" s="15">
        <f t="shared" si="9"/>
        <v>4.983069287274304</v>
      </c>
      <c r="I124" s="15">
        <f t="shared" si="10"/>
        <v>1.6410335512653225</v>
      </c>
      <c r="J124" s="16">
        <f t="shared" si="11"/>
        <v>71.58209459980233</v>
      </c>
      <c r="K124" s="7"/>
      <c r="L124" s="14">
        <f t="shared" si="12"/>
        <v>67.33877415235547</v>
      </c>
      <c r="M124" s="14">
        <f t="shared" si="13"/>
        <v>443.5225814230601</v>
      </c>
    </row>
    <row r="125" spans="5:13" ht="11.25">
      <c r="E125" s="13">
        <v>580</v>
      </c>
      <c r="F125" s="13">
        <f t="shared" si="7"/>
        <v>3480</v>
      </c>
      <c r="G125" s="14">
        <f t="shared" si="8"/>
        <v>7975.572508221059</v>
      </c>
      <c r="H125" s="15">
        <f t="shared" si="9"/>
        <v>5.014086551371612</v>
      </c>
      <c r="I125" s="15">
        <f t="shared" si="10"/>
        <v>1.6512482137790725</v>
      </c>
      <c r="J125" s="16">
        <f t="shared" si="11"/>
        <v>71.75788846930567</v>
      </c>
      <c r="K125" s="7"/>
      <c r="L125" s="14">
        <f t="shared" si="12"/>
        <v>67.75792636988665</v>
      </c>
      <c r="M125" s="14">
        <f t="shared" si="13"/>
        <v>446.2833010213709</v>
      </c>
    </row>
    <row r="126" spans="5:13" ht="11.25">
      <c r="E126" s="13">
        <v>585</v>
      </c>
      <c r="F126" s="13">
        <f t="shared" si="7"/>
        <v>3510</v>
      </c>
      <c r="G126" s="14">
        <f t="shared" si="8"/>
        <v>8044.327443636757</v>
      </c>
      <c r="H126" s="15">
        <f t="shared" si="9"/>
        <v>5.045103815468919</v>
      </c>
      <c r="I126" s="15">
        <f t="shared" si="10"/>
        <v>1.661462876292822</v>
      </c>
      <c r="J126" s="16">
        <f t="shared" si="11"/>
        <v>71.93152077977017</v>
      </c>
      <c r="K126" s="7"/>
      <c r="L126" s="14">
        <f t="shared" si="12"/>
        <v>68.17707858741782</v>
      </c>
      <c r="M126" s="14">
        <f t="shared" si="13"/>
        <v>449.04402061968165</v>
      </c>
    </row>
    <row r="127" spans="5:13" ht="11.25">
      <c r="E127" s="13">
        <v>590</v>
      </c>
      <c r="F127" s="13">
        <f t="shared" si="7"/>
        <v>3540</v>
      </c>
      <c r="G127" s="14">
        <f t="shared" si="8"/>
        <v>8113.082379052457</v>
      </c>
      <c r="H127" s="15">
        <f t="shared" si="9"/>
        <v>5.076121079566228</v>
      </c>
      <c r="I127" s="15">
        <f t="shared" si="10"/>
        <v>1.6716775388065723</v>
      </c>
      <c r="J127" s="16">
        <f t="shared" si="11"/>
        <v>72.1030311553379</v>
      </c>
      <c r="K127" s="7"/>
      <c r="L127" s="14">
        <f t="shared" si="12"/>
        <v>68.59623080494902</v>
      </c>
      <c r="M127" s="14">
        <f t="shared" si="13"/>
        <v>451.8047402179925</v>
      </c>
    </row>
    <row r="128" spans="5:13" ht="11.25">
      <c r="E128" s="13">
        <v>595</v>
      </c>
      <c r="F128" s="13">
        <f t="shared" si="7"/>
        <v>3570</v>
      </c>
      <c r="G128" s="14">
        <f t="shared" si="8"/>
        <v>8181.8373144681555</v>
      </c>
      <c r="H128" s="15">
        <f t="shared" si="9"/>
        <v>5.107138343663535</v>
      </c>
      <c r="I128" s="15">
        <f t="shared" si="10"/>
        <v>1.681892201320322</v>
      </c>
      <c r="J128" s="16">
        <f t="shared" si="11"/>
        <v>72.27245825755118</v>
      </c>
      <c r="K128" s="7"/>
      <c r="L128" s="14">
        <f t="shared" si="12"/>
        <v>69.01538302248021</v>
      </c>
      <c r="M128" s="14">
        <f t="shared" si="13"/>
        <v>454.5654598163032</v>
      </c>
    </row>
    <row r="129" spans="5:13" ht="11.25">
      <c r="E129" s="13">
        <v>600</v>
      </c>
      <c r="F129" s="13">
        <f t="shared" si="7"/>
        <v>3600</v>
      </c>
      <c r="G129" s="14">
        <f t="shared" si="8"/>
        <v>8250.592249883854</v>
      </c>
      <c r="H129" s="15">
        <f t="shared" si="9"/>
        <v>5.138155607760842</v>
      </c>
      <c r="I129" s="15">
        <f t="shared" si="10"/>
        <v>1.6921068638340717</v>
      </c>
      <c r="J129" s="16">
        <f t="shared" si="11"/>
        <v>72.43983981440702</v>
      </c>
      <c r="K129" s="7"/>
      <c r="L129" s="14">
        <f t="shared" si="12"/>
        <v>69.43453524001137</v>
      </c>
      <c r="M129" s="14">
        <f t="shared" si="13"/>
        <v>457.32617941461393</v>
      </c>
    </row>
    <row r="130" spans="5:13" ht="11.25">
      <c r="E130" s="13">
        <v>605</v>
      </c>
      <c r="F130" s="13">
        <f t="shared" si="7"/>
        <v>3630</v>
      </c>
      <c r="G130" s="14">
        <f t="shared" si="8"/>
        <v>8319.347185299554</v>
      </c>
      <c r="H130" s="15">
        <f t="shared" si="9"/>
        <v>5.169172871858151</v>
      </c>
      <c r="I130" s="15">
        <f t="shared" si="10"/>
        <v>1.702321526347822</v>
      </c>
      <c r="J130" s="16">
        <f t="shared" si="11"/>
        <v>72.60521264836555</v>
      </c>
      <c r="K130" s="7"/>
      <c r="L130" s="14">
        <f t="shared" si="12"/>
        <v>69.85368745754256</v>
      </c>
      <c r="M130" s="14">
        <f t="shared" si="13"/>
        <v>460.08689901292485</v>
      </c>
    </row>
    <row r="131" spans="5:13" ht="11.25">
      <c r="E131" s="13">
        <v>610</v>
      </c>
      <c r="F131" s="13">
        <f t="shared" si="7"/>
        <v>3660</v>
      </c>
      <c r="G131" s="14">
        <f t="shared" si="8"/>
        <v>8388.102120715252</v>
      </c>
      <c r="H131" s="15">
        <f t="shared" si="9"/>
        <v>5.200190135955458</v>
      </c>
      <c r="I131" s="15">
        <f t="shared" si="10"/>
        <v>1.7125361888615716</v>
      </c>
      <c r="J131" s="16">
        <f t="shared" si="11"/>
        <v>72.76861270335586</v>
      </c>
      <c r="K131" s="7"/>
      <c r="L131" s="14">
        <f t="shared" si="12"/>
        <v>70.27283967507375</v>
      </c>
      <c r="M131" s="14">
        <f t="shared" si="13"/>
        <v>462.84761861123553</v>
      </c>
    </row>
    <row r="132" spans="5:13" ht="11.25">
      <c r="E132" s="13">
        <v>615</v>
      </c>
      <c r="F132" s="13">
        <f t="shared" si="7"/>
        <v>3690</v>
      </c>
      <c r="G132" s="14">
        <f t="shared" si="8"/>
        <v>8456.85705613095</v>
      </c>
      <c r="H132" s="15">
        <f t="shared" si="9"/>
        <v>5.2312074000527655</v>
      </c>
      <c r="I132" s="15">
        <f t="shared" si="10"/>
        <v>1.7227508513753216</v>
      </c>
      <c r="J132" s="16">
        <f t="shared" si="11"/>
        <v>72.93007507082146</v>
      </c>
      <c r="K132" s="7"/>
      <c r="L132" s="14">
        <f t="shared" si="12"/>
        <v>70.69199189260493</v>
      </c>
      <c r="M132" s="14">
        <f t="shared" si="13"/>
        <v>465.60833820954633</v>
      </c>
    </row>
    <row r="133" spans="5:13" ht="11.25">
      <c r="E133" s="13">
        <v>620</v>
      </c>
      <c r="F133" s="13">
        <f t="shared" si="7"/>
        <v>3720</v>
      </c>
      <c r="G133" s="14">
        <f t="shared" si="8"/>
        <v>8525.611991546648</v>
      </c>
      <c r="H133" s="15">
        <f t="shared" si="9"/>
        <v>5.262224664150073</v>
      </c>
      <c r="I133" s="15">
        <f t="shared" si="10"/>
        <v>1.7329655138890714</v>
      </c>
      <c r="J133" s="16">
        <f t="shared" si="11"/>
        <v>73.08963401484428</v>
      </c>
      <c r="K133" s="7"/>
      <c r="L133" s="14">
        <f t="shared" si="12"/>
        <v>71.11114411013612</v>
      </c>
      <c r="M133" s="14">
        <f t="shared" si="13"/>
        <v>468.3690578078571</v>
      </c>
    </row>
    <row r="134" spans="5:13" ht="11.25">
      <c r="E134" s="13">
        <v>625</v>
      </c>
      <c r="F134" s="13">
        <f t="shared" si="7"/>
        <v>3750</v>
      </c>
      <c r="G134" s="14">
        <f t="shared" si="8"/>
        <v>8594.366926962348</v>
      </c>
      <c r="H134" s="15">
        <f t="shared" si="9"/>
        <v>5.293241928247381</v>
      </c>
      <c r="I134" s="15">
        <f t="shared" si="10"/>
        <v>1.7431801764028214</v>
      </c>
      <c r="J134" s="16">
        <f t="shared" si="11"/>
        <v>73.24732299638553</v>
      </c>
      <c r="K134" s="7"/>
      <c r="L134" s="14">
        <f t="shared" si="12"/>
        <v>71.53029632766732</v>
      </c>
      <c r="M134" s="14">
        <f t="shared" si="13"/>
        <v>471.12977740616793</v>
      </c>
    </row>
    <row r="135" spans="5:13" ht="11.25">
      <c r="E135" s="13">
        <v>630</v>
      </c>
      <c r="F135" s="13">
        <f t="shared" si="7"/>
        <v>3780</v>
      </c>
      <c r="G135" s="14">
        <f t="shared" si="8"/>
        <v>8663.121862378046</v>
      </c>
      <c r="H135" s="15">
        <f t="shared" si="9"/>
        <v>5.324259192344688</v>
      </c>
      <c r="I135" s="15">
        <f t="shared" si="10"/>
        <v>1.753394838916571</v>
      </c>
      <c r="J135" s="16">
        <f t="shared" si="11"/>
        <v>73.4031746966792</v>
      </c>
      <c r="K135" s="7"/>
      <c r="L135" s="14">
        <f t="shared" si="12"/>
        <v>71.94944854519849</v>
      </c>
      <c r="M135" s="14">
        <f t="shared" si="13"/>
        <v>473.8904970044786</v>
      </c>
    </row>
    <row r="136" spans="5:13" ht="11.25">
      <c r="E136" s="13">
        <v>635</v>
      </c>
      <c r="F136" s="13">
        <f t="shared" si="7"/>
        <v>3810</v>
      </c>
      <c r="G136" s="14">
        <f t="shared" si="8"/>
        <v>8731.876797793744</v>
      </c>
      <c r="H136" s="15">
        <f t="shared" si="9"/>
        <v>5.355276456441995</v>
      </c>
      <c r="I136" s="15">
        <f t="shared" si="10"/>
        <v>1.7636095014303208</v>
      </c>
      <c r="J136" s="16">
        <f t="shared" si="11"/>
        <v>73.55722103981255</v>
      </c>
      <c r="K136" s="7"/>
      <c r="L136" s="14">
        <f t="shared" si="12"/>
        <v>72.36860076272966</v>
      </c>
      <c r="M136" s="14">
        <f t="shared" si="13"/>
        <v>476.65121660278936</v>
      </c>
    </row>
    <row r="137" spans="5:13" ht="11.25">
      <c r="E137" s="13">
        <v>640</v>
      </c>
      <c r="F137" s="13">
        <f aca="true" t="shared" si="14" ref="F137:F200">$C$13*E137/1000</f>
        <v>3840</v>
      </c>
      <c r="G137" s="14">
        <f aca="true" t="shared" si="15" ref="G137:G200">F137*$C$11/($C$12*PI())*60</f>
        <v>8800.631733209444</v>
      </c>
      <c r="H137" s="15">
        <f aca="true" t="shared" si="16" ref="H137:H200">$C$25*$C$18+$C$22/1000*G137</f>
        <v>5.386293720539304</v>
      </c>
      <c r="I137" s="15">
        <f aca="true" t="shared" si="17" ref="I137:I200">H137*$C$25</f>
        <v>1.773824163944071</v>
      </c>
      <c r="J137" s="16">
        <f aca="true" t="shared" si="18" ref="J137:J200">(I137-$C$26)/I137*100</f>
        <v>73.70949321452656</v>
      </c>
      <c r="K137" s="7"/>
      <c r="L137" s="14">
        <f aca="true" t="shared" si="19" ref="L137:L200">H137/$C$15*100</f>
        <v>72.78775298026086</v>
      </c>
      <c r="M137" s="14">
        <f aca="true" t="shared" si="20" ref="M137:M200">$C$10*I137/$C$15*1000</f>
        <v>479.4119362011003</v>
      </c>
    </row>
    <row r="138" spans="5:13" ht="11.25">
      <c r="E138" s="13">
        <v>645</v>
      </c>
      <c r="F138" s="13">
        <f t="shared" si="14"/>
        <v>3870</v>
      </c>
      <c r="G138" s="14">
        <f t="shared" si="15"/>
        <v>8869.386668625142</v>
      </c>
      <c r="H138" s="15">
        <f t="shared" si="16"/>
        <v>5.417310984636611</v>
      </c>
      <c r="I138" s="15">
        <f t="shared" si="17"/>
        <v>1.7840388264578206</v>
      </c>
      <c r="J138" s="16">
        <f t="shared" si="18"/>
        <v>73.86002169526722</v>
      </c>
      <c r="K138" s="7"/>
      <c r="L138" s="14">
        <f t="shared" si="19"/>
        <v>73.20690519779204</v>
      </c>
      <c r="M138" s="14">
        <f t="shared" si="20"/>
        <v>482.17265579941096</v>
      </c>
    </row>
    <row r="139" spans="5:13" ht="11.25">
      <c r="E139" s="13">
        <v>650</v>
      </c>
      <c r="F139" s="13">
        <f t="shared" si="14"/>
        <v>3900</v>
      </c>
      <c r="G139" s="14">
        <f t="shared" si="15"/>
        <v>8938.141604040842</v>
      </c>
      <c r="H139" s="15">
        <f t="shared" si="16"/>
        <v>5.448328248733921</v>
      </c>
      <c r="I139" s="15">
        <f t="shared" si="17"/>
        <v>1.794253488971571</v>
      </c>
      <c r="J139" s="16">
        <f t="shared" si="18"/>
        <v>74.00883626251805</v>
      </c>
      <c r="K139" s="7"/>
      <c r="L139" s="14">
        <f t="shared" si="19"/>
        <v>73.62605741532325</v>
      </c>
      <c r="M139" s="14">
        <f t="shared" si="20"/>
        <v>484.93337539772193</v>
      </c>
    </row>
    <row r="140" spans="5:13" ht="11.25">
      <c r="E140" s="13">
        <v>655</v>
      </c>
      <c r="F140" s="13">
        <f t="shared" si="14"/>
        <v>3930</v>
      </c>
      <c r="G140" s="14">
        <f t="shared" si="15"/>
        <v>9006.896539456542</v>
      </c>
      <c r="H140" s="15">
        <f t="shared" si="16"/>
        <v>5.4793455128312285</v>
      </c>
      <c r="I140" s="15">
        <f t="shared" si="17"/>
        <v>1.8044681514853211</v>
      </c>
      <c r="J140" s="16">
        <f t="shared" si="18"/>
        <v>74.15596602244175</v>
      </c>
      <c r="K140" s="7"/>
      <c r="L140" s="14">
        <f t="shared" si="19"/>
        <v>74.04520963285444</v>
      </c>
      <c r="M140" s="14">
        <f t="shared" si="20"/>
        <v>487.69409499603273</v>
      </c>
    </row>
    <row r="141" spans="5:13" ht="11.25">
      <c r="E141" s="13">
        <v>660</v>
      </c>
      <c r="F141" s="13">
        <f t="shared" si="14"/>
        <v>3960</v>
      </c>
      <c r="G141" s="14">
        <f t="shared" si="15"/>
        <v>9075.65147487224</v>
      </c>
      <c r="H141" s="15">
        <f t="shared" si="16"/>
        <v>5.510362776928535</v>
      </c>
      <c r="I141" s="15">
        <f t="shared" si="17"/>
        <v>1.8146828139990705</v>
      </c>
      <c r="J141" s="16">
        <f t="shared" si="18"/>
        <v>74.30143942585866</v>
      </c>
      <c r="K141" s="7"/>
      <c r="L141" s="14">
        <f t="shared" si="19"/>
        <v>74.4643618503856</v>
      </c>
      <c r="M141" s="14">
        <f t="shared" si="20"/>
        <v>490.45481459434336</v>
      </c>
    </row>
    <row r="142" spans="5:13" ht="11.25">
      <c r="E142" s="13">
        <v>665</v>
      </c>
      <c r="F142" s="13">
        <f t="shared" si="14"/>
        <v>3990</v>
      </c>
      <c r="G142" s="14">
        <f t="shared" si="15"/>
        <v>9144.406410287938</v>
      </c>
      <c r="H142" s="15">
        <f t="shared" si="16"/>
        <v>5.5413800410258425</v>
      </c>
      <c r="I142" s="15">
        <f t="shared" si="17"/>
        <v>1.8248974765128205</v>
      </c>
      <c r="J142" s="16">
        <f t="shared" si="18"/>
        <v>74.44528428658785</v>
      </c>
      <c r="K142" s="7"/>
      <c r="L142" s="14">
        <f t="shared" si="19"/>
        <v>74.88351406791679</v>
      </c>
      <c r="M142" s="14">
        <f t="shared" si="20"/>
        <v>493.21553419265416</v>
      </c>
    </row>
    <row r="143" spans="5:13" ht="11.25">
      <c r="E143" s="13">
        <v>670</v>
      </c>
      <c r="F143" s="13">
        <f t="shared" si="14"/>
        <v>4020</v>
      </c>
      <c r="G143" s="14">
        <f t="shared" si="15"/>
        <v>9213.161345703638</v>
      </c>
      <c r="H143" s="15">
        <f t="shared" si="16"/>
        <v>5.57239730512315</v>
      </c>
      <c r="I143" s="15">
        <f t="shared" si="17"/>
        <v>1.8351121390265703</v>
      </c>
      <c r="J143" s="16">
        <f t="shared" si="18"/>
        <v>74.58752779917546</v>
      </c>
      <c r="K143" s="7"/>
      <c r="L143" s="14">
        <f t="shared" si="19"/>
        <v>75.30266628544797</v>
      </c>
      <c r="M143" s="14">
        <f t="shared" si="20"/>
        <v>495.97625379096496</v>
      </c>
    </row>
    <row r="144" spans="5:13" ht="11.25">
      <c r="E144" s="13">
        <v>675</v>
      </c>
      <c r="F144" s="13">
        <f t="shared" si="14"/>
        <v>4050</v>
      </c>
      <c r="G144" s="14">
        <f t="shared" si="15"/>
        <v>9281.916281119336</v>
      </c>
      <c r="H144" s="15">
        <f t="shared" si="16"/>
        <v>5.603414569220458</v>
      </c>
      <c r="I144" s="15">
        <f t="shared" si="17"/>
        <v>1.8453268015403204</v>
      </c>
      <c r="J144" s="16">
        <f t="shared" si="18"/>
        <v>74.72819655603458</v>
      </c>
      <c r="K144" s="7"/>
      <c r="L144" s="14">
        <f t="shared" si="19"/>
        <v>75.72181850297916</v>
      </c>
      <c r="M144" s="14">
        <f t="shared" si="20"/>
        <v>498.73697338927576</v>
      </c>
    </row>
    <row r="145" spans="5:13" ht="11.25">
      <c r="E145" s="13">
        <v>680</v>
      </c>
      <c r="F145" s="13">
        <f t="shared" si="14"/>
        <v>4080</v>
      </c>
      <c r="G145" s="14">
        <f t="shared" si="15"/>
        <v>9350.671216535035</v>
      </c>
      <c r="H145" s="15">
        <f t="shared" si="16"/>
        <v>5.634431833317766</v>
      </c>
      <c r="I145" s="15">
        <f t="shared" si="17"/>
        <v>1.8555414640540704</v>
      </c>
      <c r="J145" s="16">
        <f t="shared" si="18"/>
        <v>74.86731656401862</v>
      </c>
      <c r="K145" s="7"/>
      <c r="L145" s="14">
        <f t="shared" si="19"/>
        <v>76.14097072051035</v>
      </c>
      <c r="M145" s="14">
        <f t="shared" si="20"/>
        <v>501.4976929875866</v>
      </c>
    </row>
    <row r="146" spans="5:13" ht="11.25">
      <c r="E146" s="13">
        <v>685</v>
      </c>
      <c r="F146" s="13">
        <f t="shared" si="14"/>
        <v>4110</v>
      </c>
      <c r="G146" s="14">
        <f t="shared" si="15"/>
        <v>9419.426151950734</v>
      </c>
      <c r="H146" s="15">
        <f t="shared" si="16"/>
        <v>5.665449097415074</v>
      </c>
      <c r="I146" s="15">
        <f t="shared" si="17"/>
        <v>1.8657561265678202</v>
      </c>
      <c r="J146" s="16">
        <f t="shared" si="18"/>
        <v>75.0049132604506</v>
      </c>
      <c r="K146" s="7"/>
      <c r="L146" s="14">
        <f t="shared" si="19"/>
        <v>76.56012293804154</v>
      </c>
      <c r="M146" s="14">
        <f t="shared" si="20"/>
        <v>504.2584125858973</v>
      </c>
    </row>
    <row r="147" spans="5:13" ht="11.25">
      <c r="E147" s="13">
        <v>690</v>
      </c>
      <c r="F147" s="13">
        <f t="shared" si="14"/>
        <v>4140</v>
      </c>
      <c r="G147" s="14">
        <f t="shared" si="15"/>
        <v>9488.181087366433</v>
      </c>
      <c r="H147" s="15">
        <f t="shared" si="16"/>
        <v>5.696466361512382</v>
      </c>
      <c r="I147" s="15">
        <f t="shared" si="17"/>
        <v>1.8759707890815702</v>
      </c>
      <c r="J147" s="16">
        <f t="shared" si="18"/>
        <v>75.14101152862854</v>
      </c>
      <c r="K147" s="7"/>
      <c r="L147" s="14">
        <f t="shared" si="19"/>
        <v>76.97927515557272</v>
      </c>
      <c r="M147" s="14">
        <f t="shared" si="20"/>
        <v>507.01913218420816</v>
      </c>
    </row>
    <row r="148" spans="5:13" ht="11.25">
      <c r="E148" s="13">
        <v>695</v>
      </c>
      <c r="F148" s="13">
        <f t="shared" si="14"/>
        <v>4170</v>
      </c>
      <c r="G148" s="14">
        <f t="shared" si="15"/>
        <v>9556.93602278213</v>
      </c>
      <c r="H148" s="15">
        <f t="shared" si="16"/>
        <v>5.72748362560969</v>
      </c>
      <c r="I148" s="15">
        <f t="shared" si="17"/>
        <v>1.88618545159532</v>
      </c>
      <c r="J148" s="16">
        <f t="shared" si="18"/>
        <v>75.27563571282712</v>
      </c>
      <c r="K148" s="7"/>
      <c r="L148" s="14">
        <f t="shared" si="19"/>
        <v>77.3984273731039</v>
      </c>
      <c r="M148" s="14">
        <f t="shared" si="20"/>
        <v>509.77985178251896</v>
      </c>
    </row>
    <row r="149" spans="5:13" ht="11.25">
      <c r="E149" s="13">
        <v>700</v>
      </c>
      <c r="F149" s="13">
        <f t="shared" si="14"/>
        <v>4200</v>
      </c>
      <c r="G149" s="14">
        <f t="shared" si="15"/>
        <v>9625.69095819783</v>
      </c>
      <c r="H149" s="15">
        <f t="shared" si="16"/>
        <v>5.758500889706998</v>
      </c>
      <c r="I149" s="15">
        <f t="shared" si="17"/>
        <v>1.89640011410907</v>
      </c>
      <c r="J149" s="16">
        <f t="shared" si="18"/>
        <v>75.40880963281454</v>
      </c>
      <c r="K149" s="7"/>
      <c r="L149" s="14">
        <f t="shared" si="19"/>
        <v>77.8175795906351</v>
      </c>
      <c r="M149" s="14">
        <f t="shared" si="20"/>
        <v>512.5405713808298</v>
      </c>
    </row>
    <row r="150" spans="5:13" ht="11.25">
      <c r="E150" s="13">
        <v>705</v>
      </c>
      <c r="F150" s="13">
        <f t="shared" si="14"/>
        <v>4230</v>
      </c>
      <c r="G150" s="14">
        <f t="shared" si="15"/>
        <v>9694.445893613529</v>
      </c>
      <c r="H150" s="15">
        <f t="shared" si="16"/>
        <v>5.7895181538043055</v>
      </c>
      <c r="I150" s="15">
        <f t="shared" si="17"/>
        <v>1.90661477662282</v>
      </c>
      <c r="J150" s="16">
        <f t="shared" si="18"/>
        <v>75.54055659790264</v>
      </c>
      <c r="K150" s="7"/>
      <c r="L150" s="14">
        <f t="shared" si="19"/>
        <v>78.23673180816628</v>
      </c>
      <c r="M150" s="14">
        <f t="shared" si="20"/>
        <v>515.3012909791406</v>
      </c>
    </row>
    <row r="151" spans="5:13" ht="11.25">
      <c r="E151" s="13">
        <v>710</v>
      </c>
      <c r="F151" s="13">
        <f t="shared" si="14"/>
        <v>4260</v>
      </c>
      <c r="G151" s="14">
        <f t="shared" si="15"/>
        <v>9763.200829029227</v>
      </c>
      <c r="H151" s="15">
        <f t="shared" si="16"/>
        <v>5.8205354179016116</v>
      </c>
      <c r="I151" s="15">
        <f t="shared" si="17"/>
        <v>1.9168294391365694</v>
      </c>
      <c r="J151" s="16">
        <f t="shared" si="18"/>
        <v>75.67089942054788</v>
      </c>
      <c r="K151" s="7"/>
      <c r="L151" s="14">
        <f t="shared" si="19"/>
        <v>78.65588402569745</v>
      </c>
      <c r="M151" s="14">
        <f t="shared" si="20"/>
        <v>518.0620105774511</v>
      </c>
    </row>
    <row r="152" spans="5:13" ht="11.25">
      <c r="E152" s="13">
        <v>715</v>
      </c>
      <c r="F152" s="13">
        <f t="shared" si="14"/>
        <v>4290</v>
      </c>
      <c r="G152" s="14">
        <f t="shared" si="15"/>
        <v>9831.955764444927</v>
      </c>
      <c r="H152" s="15">
        <f t="shared" si="16"/>
        <v>5.851552681998921</v>
      </c>
      <c r="I152" s="15">
        <f t="shared" si="17"/>
        <v>1.92704410165032</v>
      </c>
      <c r="J152" s="16">
        <f t="shared" si="18"/>
        <v>75.79986042951981</v>
      </c>
      <c r="K152" s="7"/>
      <c r="L152" s="14">
        <f t="shared" si="19"/>
        <v>79.07503624322865</v>
      </c>
      <c r="M152" s="14">
        <f t="shared" si="20"/>
        <v>520.8227301757621</v>
      </c>
    </row>
    <row r="153" spans="5:13" ht="11.25">
      <c r="E153" s="13">
        <v>720</v>
      </c>
      <c r="F153" s="13">
        <f t="shared" si="14"/>
        <v>4320</v>
      </c>
      <c r="G153" s="14">
        <f t="shared" si="15"/>
        <v>9900.710699860625</v>
      </c>
      <c r="H153" s="15">
        <f t="shared" si="16"/>
        <v>5.882569946096227</v>
      </c>
      <c r="I153" s="15">
        <f t="shared" si="17"/>
        <v>1.9372587641640693</v>
      </c>
      <c r="J153" s="16">
        <f t="shared" si="18"/>
        <v>75.9274614826526</v>
      </c>
      <c r="K153" s="7"/>
      <c r="L153" s="14">
        <f t="shared" si="19"/>
        <v>79.49418846075983</v>
      </c>
      <c r="M153" s="14">
        <f t="shared" si="20"/>
        <v>523.5834497740727</v>
      </c>
    </row>
    <row r="154" spans="5:13" ht="11.25">
      <c r="E154" s="13">
        <v>725</v>
      </c>
      <c r="F154" s="13">
        <f t="shared" si="14"/>
        <v>4350</v>
      </c>
      <c r="G154" s="14">
        <f t="shared" si="15"/>
        <v>9969.465635276323</v>
      </c>
      <c r="H154" s="15">
        <f t="shared" si="16"/>
        <v>5.913587210193535</v>
      </c>
      <c r="I154" s="15">
        <f t="shared" si="17"/>
        <v>1.9474734266778193</v>
      </c>
      <c r="J154" s="16">
        <f t="shared" si="18"/>
        <v>76.05372397919584</v>
      </c>
      <c r="K154" s="7"/>
      <c r="L154" s="14">
        <f t="shared" si="19"/>
        <v>79.91334067829101</v>
      </c>
      <c r="M154" s="14">
        <f t="shared" si="20"/>
        <v>526.3441693723836</v>
      </c>
    </row>
    <row r="155" spans="5:13" ht="11.25">
      <c r="E155" s="13">
        <v>730</v>
      </c>
      <c r="F155" s="13">
        <f t="shared" si="14"/>
        <v>4380</v>
      </c>
      <c r="G155" s="14">
        <f t="shared" si="15"/>
        <v>10038.220570692021</v>
      </c>
      <c r="H155" s="15">
        <f t="shared" si="16"/>
        <v>5.944604474290843</v>
      </c>
      <c r="I155" s="15">
        <f t="shared" si="17"/>
        <v>1.9576880891915691</v>
      </c>
      <c r="J155" s="16">
        <f t="shared" si="18"/>
        <v>76.1786688717781</v>
      </c>
      <c r="K155" s="7"/>
      <c r="L155" s="14">
        <f t="shared" si="19"/>
        <v>80.3324928958222</v>
      </c>
      <c r="M155" s="14">
        <f t="shared" si="20"/>
        <v>529.1048889706943</v>
      </c>
    </row>
    <row r="156" spans="5:13" ht="11.25">
      <c r="E156" s="13">
        <v>735</v>
      </c>
      <c r="F156" s="13">
        <f t="shared" si="14"/>
        <v>4410</v>
      </c>
      <c r="G156" s="14">
        <f t="shared" si="15"/>
        <v>10106.975506107721</v>
      </c>
      <c r="H156" s="15">
        <f t="shared" si="16"/>
        <v>5.975621738388151</v>
      </c>
      <c r="I156" s="15">
        <f t="shared" si="17"/>
        <v>1.9679027517053191</v>
      </c>
      <c r="J156" s="16">
        <f t="shared" si="18"/>
        <v>76.30231667799832</v>
      </c>
      <c r="K156" s="7"/>
      <c r="L156" s="14">
        <f t="shared" si="19"/>
        <v>80.75164511335339</v>
      </c>
      <c r="M156" s="14">
        <f t="shared" si="20"/>
        <v>531.8656085690051</v>
      </c>
    </row>
    <row r="157" spans="5:13" ht="11.25">
      <c r="E157" s="13">
        <v>740</v>
      </c>
      <c r="F157" s="13">
        <f t="shared" si="14"/>
        <v>4440</v>
      </c>
      <c r="G157" s="14">
        <f t="shared" si="15"/>
        <v>10175.73044152342</v>
      </c>
      <c r="H157" s="15">
        <f t="shared" si="16"/>
        <v>6.006639002485459</v>
      </c>
      <c r="I157" s="15">
        <f t="shared" si="17"/>
        <v>1.9781174142190692</v>
      </c>
      <c r="J157" s="16">
        <f t="shared" si="18"/>
        <v>76.42468749165779</v>
      </c>
      <c r="K157" s="7"/>
      <c r="L157" s="14">
        <f t="shared" si="19"/>
        <v>81.17079733088457</v>
      </c>
      <c r="M157" s="14">
        <f t="shared" si="20"/>
        <v>534.6263281673159</v>
      </c>
    </row>
    <row r="158" spans="5:13" ht="11.25">
      <c r="E158" s="13">
        <v>745</v>
      </c>
      <c r="F158" s="13">
        <f t="shared" si="14"/>
        <v>4470</v>
      </c>
      <c r="G158" s="14">
        <f t="shared" si="15"/>
        <v>10244.485376939117</v>
      </c>
      <c r="H158" s="15">
        <f t="shared" si="16"/>
        <v>6.037656266582765</v>
      </c>
      <c r="I158" s="15">
        <f t="shared" si="17"/>
        <v>1.9883320767328185</v>
      </c>
      <c r="J158" s="16">
        <f t="shared" si="18"/>
        <v>76.54580099364614</v>
      </c>
      <c r="K158" s="7"/>
      <c r="L158" s="14">
        <f t="shared" si="19"/>
        <v>81.58994954841575</v>
      </c>
      <c r="M158" s="14">
        <f t="shared" si="20"/>
        <v>537.3870477656267</v>
      </c>
    </row>
    <row r="159" spans="5:13" ht="11.25">
      <c r="E159" s="13">
        <v>750</v>
      </c>
      <c r="F159" s="13">
        <f t="shared" si="14"/>
        <v>4500</v>
      </c>
      <c r="G159" s="14">
        <f t="shared" si="15"/>
        <v>10313.240312354817</v>
      </c>
      <c r="H159" s="15">
        <f t="shared" si="16"/>
        <v>6.0686735306800745</v>
      </c>
      <c r="I159" s="15">
        <f t="shared" si="17"/>
        <v>1.998546739246569</v>
      </c>
      <c r="J159" s="16">
        <f t="shared" si="18"/>
        <v>76.66567646249337</v>
      </c>
      <c r="K159" s="7"/>
      <c r="L159" s="14">
        <f t="shared" si="19"/>
        <v>82.00910176594695</v>
      </c>
      <c r="M159" s="14">
        <f t="shared" si="20"/>
        <v>540.1477673639375</v>
      </c>
    </row>
    <row r="160" spans="5:13" ht="11.25">
      <c r="E160" s="13">
        <v>755</v>
      </c>
      <c r="F160" s="13">
        <f t="shared" si="14"/>
        <v>4530</v>
      </c>
      <c r="G160" s="14">
        <f t="shared" si="15"/>
        <v>10381.995247770516</v>
      </c>
      <c r="H160" s="15">
        <f t="shared" si="16"/>
        <v>6.099690794777381</v>
      </c>
      <c r="I160" s="15">
        <f t="shared" si="17"/>
        <v>2.0087614017603186</v>
      </c>
      <c r="J160" s="16">
        <f t="shared" si="18"/>
        <v>76.78433278459981</v>
      </c>
      <c r="K160" s="7"/>
      <c r="L160" s="14">
        <f t="shared" si="19"/>
        <v>82.42825398347811</v>
      </c>
      <c r="M160" s="14">
        <f t="shared" si="20"/>
        <v>542.9084869622483</v>
      </c>
    </row>
    <row r="161" spans="5:13" ht="11.25">
      <c r="E161" s="13">
        <v>760</v>
      </c>
      <c r="F161" s="13">
        <f t="shared" si="14"/>
        <v>4560</v>
      </c>
      <c r="G161" s="14">
        <f t="shared" si="15"/>
        <v>10450.750183186214</v>
      </c>
      <c r="H161" s="15">
        <f t="shared" si="16"/>
        <v>6.1307080588746885</v>
      </c>
      <c r="I161" s="15">
        <f t="shared" si="17"/>
        <v>2.018976064274068</v>
      </c>
      <c r="J161" s="16">
        <f t="shared" si="18"/>
        <v>76.90178846415591</v>
      </c>
      <c r="K161" s="7"/>
      <c r="L161" s="14">
        <f t="shared" si="19"/>
        <v>82.8474062010093</v>
      </c>
      <c r="M161" s="14">
        <f t="shared" si="20"/>
        <v>545.6692065605589</v>
      </c>
    </row>
    <row r="162" spans="5:13" ht="11.25">
      <c r="E162" s="13">
        <v>765</v>
      </c>
      <c r="F162" s="13">
        <f t="shared" si="14"/>
        <v>4590</v>
      </c>
      <c r="G162" s="14">
        <f t="shared" si="15"/>
        <v>10519.505118601915</v>
      </c>
      <c r="H162" s="15">
        <f t="shared" si="16"/>
        <v>6.161725322971998</v>
      </c>
      <c r="I162" s="15">
        <f t="shared" si="17"/>
        <v>2.029190726787819</v>
      </c>
      <c r="J162" s="16">
        <f t="shared" si="18"/>
        <v>77.01806163276208</v>
      </c>
      <c r="K162" s="7"/>
      <c r="L162" s="14">
        <f t="shared" si="19"/>
        <v>83.26655841854051</v>
      </c>
      <c r="M162" s="14">
        <f t="shared" si="20"/>
        <v>548.42992615887</v>
      </c>
    </row>
    <row r="163" spans="5:13" ht="11.25">
      <c r="E163" s="13">
        <v>770</v>
      </c>
      <c r="F163" s="13">
        <f t="shared" si="14"/>
        <v>4620</v>
      </c>
      <c r="G163" s="14">
        <f t="shared" si="15"/>
        <v>10588.260054017614</v>
      </c>
      <c r="H163" s="15">
        <f t="shared" si="16"/>
        <v>6.192742587069306</v>
      </c>
      <c r="I163" s="15">
        <f t="shared" si="17"/>
        <v>2.0394053893015687</v>
      </c>
      <c r="J163" s="16">
        <f t="shared" si="18"/>
        <v>77.13317005875949</v>
      </c>
      <c r="K163" s="7"/>
      <c r="L163" s="14">
        <f t="shared" si="19"/>
        <v>83.6857106360717</v>
      </c>
      <c r="M163" s="14">
        <f t="shared" si="20"/>
        <v>551.1906457571807</v>
      </c>
    </row>
    <row r="164" spans="5:13" ht="11.25">
      <c r="E164" s="13">
        <v>775</v>
      </c>
      <c r="F164" s="13">
        <f t="shared" si="14"/>
        <v>4650</v>
      </c>
      <c r="G164" s="14">
        <f t="shared" si="15"/>
        <v>10657.014989433312</v>
      </c>
      <c r="H164" s="15">
        <f t="shared" si="16"/>
        <v>6.223759851166612</v>
      </c>
      <c r="I164" s="15">
        <f t="shared" si="17"/>
        <v>2.0496200518153183</v>
      </c>
      <c r="J164" s="16">
        <f t="shared" si="18"/>
        <v>77.24713115628204</v>
      </c>
      <c r="K164" s="7"/>
      <c r="L164" s="14">
        <f t="shared" si="19"/>
        <v>84.10486285360285</v>
      </c>
      <c r="M164" s="14">
        <f t="shared" si="20"/>
        <v>553.9513653554914</v>
      </c>
    </row>
    <row r="165" spans="5:13" ht="11.25">
      <c r="E165" s="13">
        <v>780</v>
      </c>
      <c r="F165" s="13">
        <f t="shared" si="14"/>
        <v>4680</v>
      </c>
      <c r="G165" s="14">
        <f t="shared" si="15"/>
        <v>10725.769924849012</v>
      </c>
      <c r="H165" s="15">
        <f t="shared" si="16"/>
        <v>6.254777115263922</v>
      </c>
      <c r="I165" s="15">
        <f t="shared" si="17"/>
        <v>2.0598347143290687</v>
      </c>
      <c r="J165" s="16">
        <f t="shared" si="18"/>
        <v>77.3599619940388</v>
      </c>
      <c r="K165" s="7"/>
      <c r="L165" s="14">
        <f t="shared" si="19"/>
        <v>84.52401507113407</v>
      </c>
      <c r="M165" s="14">
        <f t="shared" si="20"/>
        <v>556.7120849538023</v>
      </c>
    </row>
    <row r="166" spans="5:13" ht="11.25">
      <c r="E166" s="13">
        <v>785</v>
      </c>
      <c r="F166" s="13">
        <f t="shared" si="14"/>
        <v>4710</v>
      </c>
      <c r="G166" s="14">
        <f t="shared" si="15"/>
        <v>10794.52486026471</v>
      </c>
      <c r="H166" s="15">
        <f t="shared" si="16"/>
        <v>6.285794379361228</v>
      </c>
      <c r="I166" s="15">
        <f t="shared" si="17"/>
        <v>2.0700493768428183</v>
      </c>
      <c r="J166" s="16">
        <f t="shared" si="18"/>
        <v>77.47167930383652</v>
      </c>
      <c r="K166" s="7"/>
      <c r="L166" s="14">
        <f t="shared" si="19"/>
        <v>84.94316728866524</v>
      </c>
      <c r="M166" s="14">
        <f t="shared" si="20"/>
        <v>559.472804552113</v>
      </c>
    </row>
    <row r="167" spans="5:13" ht="11.25">
      <c r="E167" s="13">
        <v>790</v>
      </c>
      <c r="F167" s="13">
        <f t="shared" si="14"/>
        <v>4740</v>
      </c>
      <c r="G167" s="14">
        <f t="shared" si="15"/>
        <v>10863.279795680408</v>
      </c>
      <c r="H167" s="15">
        <f t="shared" si="16"/>
        <v>6.316811643458536</v>
      </c>
      <c r="I167" s="15">
        <f t="shared" si="17"/>
        <v>2.080264039356568</v>
      </c>
      <c r="J167" s="16">
        <f t="shared" si="18"/>
        <v>77.58229948885112</v>
      </c>
      <c r="K167" s="7"/>
      <c r="L167" s="14">
        <f t="shared" si="19"/>
        <v>85.36231950619643</v>
      </c>
      <c r="M167" s="14">
        <f t="shared" si="20"/>
        <v>562.2335241504237</v>
      </c>
    </row>
    <row r="168" spans="5:13" ht="11.25">
      <c r="E168" s="13">
        <v>795</v>
      </c>
      <c r="F168" s="13">
        <f t="shared" si="14"/>
        <v>4770</v>
      </c>
      <c r="G168" s="14">
        <f t="shared" si="15"/>
        <v>10932.034731096108</v>
      </c>
      <c r="H168" s="15">
        <f t="shared" si="16"/>
        <v>6.347828907555844</v>
      </c>
      <c r="I168" s="15">
        <f t="shared" si="17"/>
        <v>2.090478701870318</v>
      </c>
      <c r="J168" s="16">
        <f t="shared" si="18"/>
        <v>77.69183863165647</v>
      </c>
      <c r="K168" s="7"/>
      <c r="L168" s="14">
        <f t="shared" si="19"/>
        <v>85.7814717237276</v>
      </c>
      <c r="M168" s="14">
        <f t="shared" si="20"/>
        <v>564.9942437487346</v>
      </c>
    </row>
    <row r="169" spans="5:13" ht="11.25">
      <c r="E169" s="13">
        <v>800</v>
      </c>
      <c r="F169" s="13">
        <f t="shared" si="14"/>
        <v>4800</v>
      </c>
      <c r="G169" s="14">
        <f t="shared" si="15"/>
        <v>11000.789666511806</v>
      </c>
      <c r="H169" s="15">
        <f t="shared" si="16"/>
        <v>6.3788461716531515</v>
      </c>
      <c r="I169" s="15">
        <f t="shared" si="17"/>
        <v>2.100693364384068</v>
      </c>
      <c r="J169" s="16">
        <f t="shared" si="18"/>
        <v>77.80031250201912</v>
      </c>
      <c r="K169" s="7"/>
      <c r="L169" s="14">
        <f t="shared" si="19"/>
        <v>86.2006239412588</v>
      </c>
      <c r="M169" s="14">
        <f t="shared" si="20"/>
        <v>567.7549633470453</v>
      </c>
    </row>
    <row r="170" spans="5:13" ht="11.25">
      <c r="E170" s="13">
        <v>805</v>
      </c>
      <c r="F170" s="13">
        <f t="shared" si="14"/>
        <v>4830</v>
      </c>
      <c r="G170" s="14">
        <f t="shared" si="15"/>
        <v>11069.544601927504</v>
      </c>
      <c r="H170" s="15">
        <f t="shared" si="16"/>
        <v>6.409863435750459</v>
      </c>
      <c r="I170" s="15">
        <f t="shared" si="17"/>
        <v>2.110908026897818</v>
      </c>
      <c r="J170" s="16">
        <f t="shared" si="18"/>
        <v>77.90773656446672</v>
      </c>
      <c r="K170" s="7"/>
      <c r="L170" s="14">
        <f t="shared" si="19"/>
        <v>86.61977615878999</v>
      </c>
      <c r="M170" s="14">
        <f t="shared" si="20"/>
        <v>570.5156829453562</v>
      </c>
    </row>
    <row r="171" spans="5:13" ht="11.25">
      <c r="E171" s="13">
        <v>810</v>
      </c>
      <c r="F171" s="13">
        <f t="shared" si="14"/>
        <v>4860</v>
      </c>
      <c r="G171" s="14">
        <f t="shared" si="15"/>
        <v>11138.299537343204</v>
      </c>
      <c r="H171" s="15">
        <f t="shared" si="16"/>
        <v>6.440880699847767</v>
      </c>
      <c r="I171" s="15">
        <f t="shared" si="17"/>
        <v>2.121122689411568</v>
      </c>
      <c r="J171" s="16">
        <f t="shared" si="18"/>
        <v>78.01412598563756</v>
      </c>
      <c r="K171" s="7"/>
      <c r="L171" s="14">
        <f t="shared" si="19"/>
        <v>87.03892837632118</v>
      </c>
      <c r="M171" s="14">
        <f t="shared" si="20"/>
        <v>573.276402543667</v>
      </c>
    </row>
    <row r="172" spans="5:13" ht="11.25">
      <c r="E172" s="13">
        <v>815</v>
      </c>
      <c r="F172" s="13">
        <f t="shared" si="14"/>
        <v>4890</v>
      </c>
      <c r="G172" s="14">
        <f t="shared" si="15"/>
        <v>11207.054472758902</v>
      </c>
      <c r="H172" s="15">
        <f t="shared" si="16"/>
        <v>6.471897963945075</v>
      </c>
      <c r="I172" s="15">
        <f t="shared" si="17"/>
        <v>2.1313373519253176</v>
      </c>
      <c r="J172" s="16">
        <f t="shared" si="18"/>
        <v>78.11949564141901</v>
      </c>
      <c r="K172" s="7"/>
      <c r="L172" s="14">
        <f t="shared" si="19"/>
        <v>87.45808059385236</v>
      </c>
      <c r="M172" s="14">
        <f t="shared" si="20"/>
        <v>576.0371221419776</v>
      </c>
    </row>
    <row r="173" spans="5:13" ht="11.25">
      <c r="E173" s="13">
        <v>820</v>
      </c>
      <c r="F173" s="13">
        <f t="shared" si="14"/>
        <v>4920</v>
      </c>
      <c r="G173" s="14">
        <f t="shared" si="15"/>
        <v>11275.8094081746</v>
      </c>
      <c r="H173" s="15">
        <f t="shared" si="16"/>
        <v>6.502915228042381</v>
      </c>
      <c r="I173" s="15">
        <f t="shared" si="17"/>
        <v>2.141552014439067</v>
      </c>
      <c r="J173" s="16">
        <f t="shared" si="18"/>
        <v>78.22386012388155</v>
      </c>
      <c r="K173" s="7"/>
      <c r="L173" s="14">
        <f t="shared" si="19"/>
        <v>87.87723281138352</v>
      </c>
      <c r="M173" s="14">
        <f t="shared" si="20"/>
        <v>578.7978417402884</v>
      </c>
    </row>
    <row r="174" spans="5:13" ht="11.25">
      <c r="E174" s="13">
        <v>825</v>
      </c>
      <c r="F174" s="13">
        <f t="shared" si="14"/>
        <v>4950</v>
      </c>
      <c r="G174" s="14">
        <f t="shared" si="15"/>
        <v>11344.5643435903</v>
      </c>
      <c r="H174" s="15">
        <f t="shared" si="16"/>
        <v>6.533932492139691</v>
      </c>
      <c r="I174" s="15">
        <f t="shared" si="17"/>
        <v>2.1517666769528176</v>
      </c>
      <c r="J174" s="16">
        <f t="shared" si="18"/>
        <v>78.32723374801527</v>
      </c>
      <c r="K174" s="7"/>
      <c r="L174" s="14">
        <f t="shared" si="19"/>
        <v>88.29638502891474</v>
      </c>
      <c r="M174" s="14">
        <f t="shared" si="20"/>
        <v>581.5585613385992</v>
      </c>
    </row>
    <row r="175" spans="5:13" ht="11.25">
      <c r="E175" s="13">
        <v>830</v>
      </c>
      <c r="F175" s="13">
        <f t="shared" si="14"/>
        <v>4980</v>
      </c>
      <c r="G175" s="14">
        <f t="shared" si="15"/>
        <v>11413.319279005998</v>
      </c>
      <c r="H175" s="15">
        <f t="shared" si="16"/>
        <v>6.564949756236997</v>
      </c>
      <c r="I175" s="15">
        <f t="shared" si="17"/>
        <v>2.1619813394665672</v>
      </c>
      <c r="J175" s="16">
        <f t="shared" si="18"/>
        <v>78.42963055827545</v>
      </c>
      <c r="K175" s="7"/>
      <c r="L175" s="14">
        <f t="shared" si="19"/>
        <v>88.71553724644589</v>
      </c>
      <c r="M175" s="14">
        <f t="shared" si="20"/>
        <v>584.31928093691</v>
      </c>
    </row>
    <row r="176" spans="5:13" ht="11.25">
      <c r="E176" s="13">
        <v>835</v>
      </c>
      <c r="F176" s="13">
        <f t="shared" si="14"/>
        <v>5010</v>
      </c>
      <c r="G176" s="14">
        <f t="shared" si="15"/>
        <v>11482.074214421697</v>
      </c>
      <c r="H176" s="15">
        <f t="shared" si="16"/>
        <v>6.595967020334305</v>
      </c>
      <c r="I176" s="15">
        <f t="shared" si="17"/>
        <v>2.172196001980317</v>
      </c>
      <c r="J176" s="16">
        <f t="shared" si="18"/>
        <v>78.5310643349435</v>
      </c>
      <c r="K176" s="7"/>
      <c r="L176" s="14">
        <f t="shared" si="19"/>
        <v>89.1346894639771</v>
      </c>
      <c r="M176" s="14">
        <f t="shared" si="20"/>
        <v>587.0800005352207</v>
      </c>
    </row>
    <row r="177" spans="5:13" ht="11.25">
      <c r="E177" s="13">
        <v>840</v>
      </c>
      <c r="F177" s="13">
        <f t="shared" si="14"/>
        <v>5040</v>
      </c>
      <c r="G177" s="14">
        <f t="shared" si="15"/>
        <v>11550.829149837395</v>
      </c>
      <c r="H177" s="15">
        <f t="shared" si="16"/>
        <v>6.626984284431613</v>
      </c>
      <c r="I177" s="15">
        <f t="shared" si="17"/>
        <v>2.182410664494067</v>
      </c>
      <c r="J177" s="16">
        <f t="shared" si="18"/>
        <v>78.6315486003092</v>
      </c>
      <c r="K177" s="7"/>
      <c r="L177" s="14">
        <f t="shared" si="19"/>
        <v>89.55384168150827</v>
      </c>
      <c r="M177" s="14">
        <f t="shared" si="20"/>
        <v>589.8407201335315</v>
      </c>
    </row>
    <row r="178" spans="5:13" ht="11.25">
      <c r="E178" s="13">
        <v>845</v>
      </c>
      <c r="F178" s="13">
        <f t="shared" si="14"/>
        <v>5070</v>
      </c>
      <c r="G178" s="14">
        <f t="shared" si="15"/>
        <v>11619.584085253095</v>
      </c>
      <c r="H178" s="15">
        <f t="shared" si="16"/>
        <v>6.658001548528921</v>
      </c>
      <c r="I178" s="15">
        <f t="shared" si="17"/>
        <v>2.192625327007817</v>
      </c>
      <c r="J178" s="16">
        <f t="shared" si="18"/>
        <v>78.73109662468013</v>
      </c>
      <c r="K178" s="7"/>
      <c r="L178" s="14">
        <f t="shared" si="19"/>
        <v>89.97299389903947</v>
      </c>
      <c r="M178" s="14">
        <f t="shared" si="20"/>
        <v>592.6014397318423</v>
      </c>
    </row>
    <row r="179" spans="5:13" ht="11.25">
      <c r="E179" s="13">
        <v>850</v>
      </c>
      <c r="F179" s="13">
        <f t="shared" si="14"/>
        <v>5100</v>
      </c>
      <c r="G179" s="14">
        <f t="shared" si="15"/>
        <v>11688.339020668793</v>
      </c>
      <c r="H179" s="15">
        <f t="shared" si="16"/>
        <v>6.689018812626228</v>
      </c>
      <c r="I179" s="15">
        <f t="shared" si="17"/>
        <v>2.202839989521567</v>
      </c>
      <c r="J179" s="16">
        <f t="shared" si="18"/>
        <v>78.82972143222399</v>
      </c>
      <c r="K179" s="7"/>
      <c r="L179" s="14">
        <f t="shared" si="19"/>
        <v>90.39214611657064</v>
      </c>
      <c r="M179" s="14">
        <f t="shared" si="20"/>
        <v>595.3621593301532</v>
      </c>
    </row>
    <row r="180" spans="5:13" ht="11.25">
      <c r="E180" s="13">
        <v>855</v>
      </c>
      <c r="F180" s="13">
        <f t="shared" si="14"/>
        <v>5130</v>
      </c>
      <c r="G180" s="14">
        <f t="shared" si="15"/>
        <v>11757.09395608449</v>
      </c>
      <c r="H180" s="15">
        <f t="shared" si="16"/>
        <v>6.720036076723536</v>
      </c>
      <c r="I180" s="15">
        <f t="shared" si="17"/>
        <v>2.213054652035317</v>
      </c>
      <c r="J180" s="16">
        <f t="shared" si="18"/>
        <v>78.92743580664896</v>
      </c>
      <c r="K180" s="7"/>
      <c r="L180" s="14">
        <f t="shared" si="19"/>
        <v>90.81129833410185</v>
      </c>
      <c r="M180" s="14">
        <f t="shared" si="20"/>
        <v>598.122878928464</v>
      </c>
    </row>
    <row r="181" spans="5:13" ht="11.25">
      <c r="E181" s="13">
        <v>860</v>
      </c>
      <c r="F181" s="13">
        <f t="shared" si="14"/>
        <v>5160</v>
      </c>
      <c r="G181" s="14">
        <f t="shared" si="15"/>
        <v>11825.84889150019</v>
      </c>
      <c r="H181" s="15">
        <f t="shared" si="16"/>
        <v>6.751053340820844</v>
      </c>
      <c r="I181" s="15">
        <f t="shared" si="17"/>
        <v>2.223269314549067</v>
      </c>
      <c r="J181" s="16">
        <f t="shared" si="18"/>
        <v>79.02425229672771</v>
      </c>
      <c r="K181" s="7"/>
      <c r="L181" s="14">
        <f t="shared" si="19"/>
        <v>91.23045055163303</v>
      </c>
      <c r="M181" s="14">
        <f t="shared" si="20"/>
        <v>600.8835985267749</v>
      </c>
    </row>
    <row r="182" spans="5:13" ht="11.25">
      <c r="E182" s="13">
        <v>865</v>
      </c>
      <c r="F182" s="13">
        <f t="shared" si="14"/>
        <v>5190</v>
      </c>
      <c r="G182" s="14">
        <f t="shared" si="15"/>
        <v>11894.603826915889</v>
      </c>
      <c r="H182" s="15">
        <f t="shared" si="16"/>
        <v>6.782070604918152</v>
      </c>
      <c r="I182" s="15">
        <f t="shared" si="17"/>
        <v>2.2334839770628165</v>
      </c>
      <c r="J182" s="16">
        <f t="shared" si="18"/>
        <v>79.12018322166958</v>
      </c>
      <c r="K182" s="7"/>
      <c r="L182" s="14">
        <f t="shared" si="19"/>
        <v>91.64960276916422</v>
      </c>
      <c r="M182" s="14">
        <f t="shared" si="20"/>
        <v>603.6443181250855</v>
      </c>
    </row>
    <row r="183" spans="5:13" ht="11.25">
      <c r="E183" s="13">
        <v>870</v>
      </c>
      <c r="F183" s="13">
        <f t="shared" si="14"/>
        <v>5220</v>
      </c>
      <c r="G183" s="14">
        <f t="shared" si="15"/>
        <v>11963.358762331587</v>
      </c>
      <c r="H183" s="15">
        <f t="shared" si="16"/>
        <v>6.813087869015458</v>
      </c>
      <c r="I183" s="15">
        <f t="shared" si="17"/>
        <v>2.243698639576566</v>
      </c>
      <c r="J183" s="16">
        <f t="shared" si="18"/>
        <v>79.21524067634621</v>
      </c>
      <c r="K183" s="7"/>
      <c r="L183" s="14">
        <f t="shared" si="19"/>
        <v>92.06875498669538</v>
      </c>
      <c r="M183" s="14">
        <f t="shared" si="20"/>
        <v>606.4050377233963</v>
      </c>
    </row>
    <row r="184" spans="5:13" ht="11.25">
      <c r="E184" s="13">
        <v>875</v>
      </c>
      <c r="F184" s="13">
        <f t="shared" si="14"/>
        <v>5250</v>
      </c>
      <c r="G184" s="14">
        <f t="shared" si="15"/>
        <v>12032.113697747287</v>
      </c>
      <c r="H184" s="15">
        <f t="shared" si="16"/>
        <v>6.844105133112768</v>
      </c>
      <c r="I184" s="15">
        <f t="shared" si="17"/>
        <v>2.2539133020903166</v>
      </c>
      <c r="J184" s="16">
        <f t="shared" si="18"/>
        <v>79.30943653637496</v>
      </c>
      <c r="K184" s="7"/>
      <c r="L184" s="14">
        <f t="shared" si="19"/>
        <v>92.48790720422659</v>
      </c>
      <c r="M184" s="14">
        <f t="shared" si="20"/>
        <v>609.1657573217072</v>
      </c>
    </row>
    <row r="185" spans="5:13" ht="11.25">
      <c r="E185" s="13">
        <v>880</v>
      </c>
      <c r="F185" s="13">
        <f t="shared" si="14"/>
        <v>5280</v>
      </c>
      <c r="G185" s="14">
        <f t="shared" si="15"/>
        <v>12100.868633162987</v>
      </c>
      <c r="H185" s="15">
        <f t="shared" si="16"/>
        <v>6.875122397210076</v>
      </c>
      <c r="I185" s="15">
        <f t="shared" si="17"/>
        <v>2.2641279646040666</v>
      </c>
      <c r="J185" s="16">
        <f t="shared" si="18"/>
        <v>79.40278246306475</v>
      </c>
      <c r="K185" s="7"/>
      <c r="L185" s="14">
        <f t="shared" si="19"/>
        <v>92.90705942175778</v>
      </c>
      <c r="M185" s="14">
        <f t="shared" si="20"/>
        <v>611.926476920018</v>
      </c>
    </row>
    <row r="186" spans="5:13" ht="11.25">
      <c r="E186" s="13">
        <v>885</v>
      </c>
      <c r="F186" s="13">
        <f t="shared" si="14"/>
        <v>5310</v>
      </c>
      <c r="G186" s="14">
        <f t="shared" si="15"/>
        <v>12169.623568578685</v>
      </c>
      <c r="H186" s="15">
        <f t="shared" si="16"/>
        <v>6.906139661307382</v>
      </c>
      <c r="I186" s="15">
        <f t="shared" si="17"/>
        <v>2.2743426271178158</v>
      </c>
      <c r="J186" s="16">
        <f t="shared" si="18"/>
        <v>79.49528990822868</v>
      </c>
      <c r="K186" s="7"/>
      <c r="L186" s="14">
        <f t="shared" si="19"/>
        <v>93.32621163928894</v>
      </c>
      <c r="M186" s="14">
        <f t="shared" si="20"/>
        <v>614.6871965183286</v>
      </c>
    </row>
    <row r="187" spans="5:13" ht="11.25">
      <c r="E187" s="13">
        <v>890</v>
      </c>
      <c r="F187" s="13">
        <f t="shared" si="14"/>
        <v>5340</v>
      </c>
      <c r="G187" s="14">
        <f t="shared" si="15"/>
        <v>12238.378503994385</v>
      </c>
      <c r="H187" s="15">
        <f t="shared" si="16"/>
        <v>6.937156925404691</v>
      </c>
      <c r="I187" s="15">
        <f t="shared" si="17"/>
        <v>2.2845572896315667</v>
      </c>
      <c r="J187" s="16">
        <f t="shared" si="18"/>
        <v>79.58697011886746</v>
      </c>
      <c r="K187" s="7"/>
      <c r="L187" s="14">
        <f t="shared" si="19"/>
        <v>93.74536385682015</v>
      </c>
      <c r="M187" s="14">
        <f t="shared" si="20"/>
        <v>617.4479161166396</v>
      </c>
    </row>
    <row r="188" spans="5:13" ht="11.25">
      <c r="E188" s="13">
        <v>895</v>
      </c>
      <c r="F188" s="13">
        <f t="shared" si="14"/>
        <v>5370</v>
      </c>
      <c r="G188" s="14">
        <f t="shared" si="15"/>
        <v>12307.133439410083</v>
      </c>
      <c r="H188" s="15">
        <f t="shared" si="16"/>
        <v>6.9681741895019975</v>
      </c>
      <c r="I188" s="15">
        <f t="shared" si="17"/>
        <v>2.294771952145316</v>
      </c>
      <c r="J188" s="16">
        <f t="shared" si="18"/>
        <v>79.67783414172771</v>
      </c>
      <c r="K188" s="7"/>
      <c r="L188" s="14">
        <f t="shared" si="19"/>
        <v>94.16451607435131</v>
      </c>
      <c r="M188" s="14">
        <f t="shared" si="20"/>
        <v>620.2086357149502</v>
      </c>
    </row>
    <row r="189" spans="5:13" ht="11.25">
      <c r="E189" s="13">
        <v>900</v>
      </c>
      <c r="F189" s="13">
        <f t="shared" si="14"/>
        <v>5400</v>
      </c>
      <c r="G189" s="14">
        <f t="shared" si="15"/>
        <v>12375.888374825781</v>
      </c>
      <c r="H189" s="15">
        <f t="shared" si="16"/>
        <v>6.999191453599305</v>
      </c>
      <c r="I189" s="15">
        <f t="shared" si="17"/>
        <v>2.304986614659066</v>
      </c>
      <c r="J189" s="16">
        <f t="shared" si="18"/>
        <v>79.76789282773939</v>
      </c>
      <c r="K189" s="7"/>
      <c r="L189" s="14">
        <f t="shared" si="19"/>
        <v>94.5836682918825</v>
      </c>
      <c r="M189" s="14">
        <f t="shared" si="20"/>
        <v>622.9693553132611</v>
      </c>
    </row>
    <row r="190" spans="5:13" ht="11.25">
      <c r="E190" s="13">
        <v>905</v>
      </c>
      <c r="F190" s="13">
        <f t="shared" si="14"/>
        <v>5430</v>
      </c>
      <c r="G190" s="14">
        <f t="shared" si="15"/>
        <v>12444.643310241481</v>
      </c>
      <c r="H190" s="15">
        <f t="shared" si="16"/>
        <v>7.030208717696613</v>
      </c>
      <c r="I190" s="15">
        <f t="shared" si="17"/>
        <v>2.315201277172816</v>
      </c>
      <c r="J190" s="16">
        <f t="shared" si="18"/>
        <v>79.85715683633524</v>
      </c>
      <c r="K190" s="7"/>
      <c r="L190" s="14">
        <f t="shared" si="19"/>
        <v>95.00282050941368</v>
      </c>
      <c r="M190" s="14">
        <f t="shared" si="20"/>
        <v>625.7300749115718</v>
      </c>
    </row>
    <row r="191" spans="5:13" ht="11.25">
      <c r="E191" s="13">
        <v>910</v>
      </c>
      <c r="F191" s="13">
        <f t="shared" si="14"/>
        <v>5460</v>
      </c>
      <c r="G191" s="14">
        <f t="shared" si="15"/>
        <v>12513.39824565718</v>
      </c>
      <c r="H191" s="15">
        <f t="shared" si="16"/>
        <v>7.061225981793921</v>
      </c>
      <c r="I191" s="15">
        <f t="shared" si="17"/>
        <v>2.325415939686566</v>
      </c>
      <c r="J191" s="16">
        <f t="shared" si="18"/>
        <v>79.94563663965678</v>
      </c>
      <c r="K191" s="7"/>
      <c r="L191" s="14">
        <f t="shared" si="19"/>
        <v>95.42197272694487</v>
      </c>
      <c r="M191" s="14">
        <f t="shared" si="20"/>
        <v>628.4907945098827</v>
      </c>
    </row>
    <row r="192" spans="5:13" ht="11.25">
      <c r="E192" s="13">
        <v>915</v>
      </c>
      <c r="F192" s="13">
        <f t="shared" si="14"/>
        <v>5490</v>
      </c>
      <c r="G192" s="14">
        <f t="shared" si="15"/>
        <v>12582.153181072877</v>
      </c>
      <c r="H192" s="15">
        <f t="shared" si="16"/>
        <v>7.092243245891229</v>
      </c>
      <c r="I192" s="15">
        <f t="shared" si="17"/>
        <v>2.3356306022003155</v>
      </c>
      <c r="J192" s="16">
        <f t="shared" si="18"/>
        <v>80.0333425266498</v>
      </c>
      <c r="K192" s="7"/>
      <c r="L192" s="14">
        <f t="shared" si="19"/>
        <v>95.84112494447606</v>
      </c>
      <c r="M192" s="14">
        <f t="shared" si="20"/>
        <v>631.2515141081933</v>
      </c>
    </row>
    <row r="193" spans="5:13" ht="11.25">
      <c r="E193" s="13">
        <v>920</v>
      </c>
      <c r="F193" s="13">
        <f t="shared" si="14"/>
        <v>5520</v>
      </c>
      <c r="G193" s="14">
        <f t="shared" si="15"/>
        <v>12650.908116488577</v>
      </c>
      <c r="H193" s="15">
        <f t="shared" si="16"/>
        <v>7.123260509988537</v>
      </c>
      <c r="I193" s="15">
        <f t="shared" si="17"/>
        <v>2.3458452647140655</v>
      </c>
      <c r="J193" s="16">
        <f t="shared" si="18"/>
        <v>80.12028460705287</v>
      </c>
      <c r="K193" s="7"/>
      <c r="L193" s="14">
        <f t="shared" si="19"/>
        <v>96.26027716200724</v>
      </c>
      <c r="M193" s="14">
        <f t="shared" si="20"/>
        <v>634.0122337065042</v>
      </c>
    </row>
    <row r="194" spans="5:13" ht="11.25">
      <c r="E194" s="13">
        <v>925</v>
      </c>
      <c r="F194" s="13">
        <f t="shared" si="14"/>
        <v>5550</v>
      </c>
      <c r="G194" s="14">
        <f t="shared" si="15"/>
        <v>12719.663051904276</v>
      </c>
      <c r="H194" s="15">
        <f t="shared" si="16"/>
        <v>7.154277774085845</v>
      </c>
      <c r="I194" s="15">
        <f t="shared" si="17"/>
        <v>2.3560599272278155</v>
      </c>
      <c r="J194" s="16">
        <f t="shared" si="18"/>
        <v>80.20647281528205</v>
      </c>
      <c r="K194" s="7"/>
      <c r="L194" s="14">
        <f t="shared" si="19"/>
        <v>96.67942937953843</v>
      </c>
      <c r="M194" s="14">
        <f t="shared" si="20"/>
        <v>636.772953304815</v>
      </c>
    </row>
    <row r="195" spans="5:13" ht="11.25">
      <c r="E195" s="13">
        <v>930</v>
      </c>
      <c r="F195" s="13">
        <f t="shared" si="14"/>
        <v>5580</v>
      </c>
      <c r="G195" s="14">
        <f t="shared" si="15"/>
        <v>12788.417987319974</v>
      </c>
      <c r="H195" s="15">
        <f t="shared" si="16"/>
        <v>7.185295038183153</v>
      </c>
      <c r="I195" s="15">
        <f t="shared" si="17"/>
        <v>2.3662745897415656</v>
      </c>
      <c r="J195" s="16">
        <f t="shared" si="18"/>
        <v>80.2919169142151</v>
      </c>
      <c r="K195" s="7"/>
      <c r="L195" s="14">
        <f t="shared" si="19"/>
        <v>97.09858159706963</v>
      </c>
      <c r="M195" s="14">
        <f t="shared" si="20"/>
        <v>639.5336729031258</v>
      </c>
    </row>
    <row r="196" spans="5:13" ht="11.25">
      <c r="E196" s="13">
        <v>935</v>
      </c>
      <c r="F196" s="13">
        <f t="shared" si="14"/>
        <v>5610</v>
      </c>
      <c r="G196" s="14">
        <f t="shared" si="15"/>
        <v>12857.172922735674</v>
      </c>
      <c r="H196" s="15">
        <f t="shared" si="16"/>
        <v>7.2163123022804605</v>
      </c>
      <c r="I196" s="15">
        <f t="shared" si="17"/>
        <v>2.3764892522553156</v>
      </c>
      <c r="J196" s="16">
        <f t="shared" si="18"/>
        <v>80.37662649887793</v>
      </c>
      <c r="K196" s="7"/>
      <c r="L196" s="14">
        <f t="shared" si="19"/>
        <v>97.51773381460082</v>
      </c>
      <c r="M196" s="14">
        <f t="shared" si="20"/>
        <v>642.2943925014366</v>
      </c>
    </row>
    <row r="197" spans="5:13" ht="11.25">
      <c r="E197" s="13">
        <v>940</v>
      </c>
      <c r="F197" s="13">
        <f t="shared" si="14"/>
        <v>5640</v>
      </c>
      <c r="G197" s="14">
        <f t="shared" si="15"/>
        <v>12925.927858151372</v>
      </c>
      <c r="H197" s="15">
        <f t="shared" si="16"/>
        <v>7.247329566377768</v>
      </c>
      <c r="I197" s="15">
        <f t="shared" si="17"/>
        <v>2.3867039147690656</v>
      </c>
      <c r="J197" s="16">
        <f t="shared" si="18"/>
        <v>80.46061100003655</v>
      </c>
      <c r="K197" s="7"/>
      <c r="L197" s="14">
        <f t="shared" si="19"/>
        <v>97.936886032132</v>
      </c>
      <c r="M197" s="14">
        <f t="shared" si="20"/>
        <v>645.0551120997475</v>
      </c>
    </row>
    <row r="198" spans="5:13" ht="11.25">
      <c r="E198" s="13">
        <v>945</v>
      </c>
      <c r="F198" s="13">
        <f t="shared" si="14"/>
        <v>5670</v>
      </c>
      <c r="G198" s="14">
        <f t="shared" si="15"/>
        <v>12994.68279356707</v>
      </c>
      <c r="H198" s="15">
        <f t="shared" si="16"/>
        <v>7.2783468304750745</v>
      </c>
      <c r="I198" s="15">
        <f t="shared" si="17"/>
        <v>2.3969185772828148</v>
      </c>
      <c r="J198" s="16">
        <f t="shared" si="18"/>
        <v>80.54387968769709</v>
      </c>
      <c r="K198" s="7"/>
      <c r="L198" s="14">
        <f t="shared" si="19"/>
        <v>98.35603824966317</v>
      </c>
      <c r="M198" s="14">
        <f t="shared" si="20"/>
        <v>647.815831698058</v>
      </c>
    </row>
    <row r="199" spans="5:13" ht="11.25">
      <c r="E199" s="13">
        <v>950</v>
      </c>
      <c r="F199" s="13">
        <f t="shared" si="14"/>
        <v>5700</v>
      </c>
      <c r="G199" s="14">
        <f t="shared" si="15"/>
        <v>13063.437728982768</v>
      </c>
      <c r="H199" s="15">
        <f t="shared" si="16"/>
        <v>7.309364094572382</v>
      </c>
      <c r="I199" s="15">
        <f t="shared" si="17"/>
        <v>2.407133239796565</v>
      </c>
      <c r="J199" s="16">
        <f t="shared" si="18"/>
        <v>80.62644167451668</v>
      </c>
      <c r="K199" s="7"/>
      <c r="L199" s="14">
        <f t="shared" si="19"/>
        <v>98.77519046719435</v>
      </c>
      <c r="M199" s="14">
        <f t="shared" si="20"/>
        <v>650.5765512963688</v>
      </c>
    </row>
    <row r="200" spans="5:13" ht="11.25">
      <c r="E200" s="13">
        <v>955</v>
      </c>
      <c r="F200" s="13">
        <f t="shared" si="14"/>
        <v>5730</v>
      </c>
      <c r="G200" s="14">
        <f t="shared" si="15"/>
        <v>13132.192664398468</v>
      </c>
      <c r="H200" s="15">
        <f t="shared" si="16"/>
        <v>7.34038135866969</v>
      </c>
      <c r="I200" s="15">
        <f t="shared" si="17"/>
        <v>2.417347902310315</v>
      </c>
      <c r="J200" s="16">
        <f t="shared" si="18"/>
        <v>80.70830591912795</v>
      </c>
      <c r="K200" s="7"/>
      <c r="L200" s="14">
        <f t="shared" si="19"/>
        <v>99.19434268472554</v>
      </c>
      <c r="M200" s="14">
        <f t="shared" si="20"/>
        <v>653.3372708946796</v>
      </c>
    </row>
    <row r="201" spans="5:13" ht="11.25">
      <c r="E201" s="13">
        <v>960</v>
      </c>
      <c r="F201" s="13">
        <f aca="true" t="shared" si="21" ref="F201:F264">$C$13*E201/1000</f>
        <v>5760</v>
      </c>
      <c r="G201" s="14">
        <f aca="true" t="shared" si="22" ref="G201:G264">F201*$C$11/($C$12*PI())*60</f>
        <v>13200.947599814166</v>
      </c>
      <c r="H201" s="15">
        <f aca="true" t="shared" si="23" ref="H201:H264">$C$25*$C$18+$C$22/1000*G201</f>
        <v>7.371398622766998</v>
      </c>
      <c r="I201" s="15">
        <f aca="true" t="shared" si="24" ref="I201:I264">H201*$C$25</f>
        <v>2.427562564824065</v>
      </c>
      <c r="J201" s="16">
        <f aca="true" t="shared" si="25" ref="J201:J264">(I201-$C$26)/I201*100</f>
        <v>80.78948122937949</v>
      </c>
      <c r="K201" s="7"/>
      <c r="L201" s="14">
        <f aca="true" t="shared" si="26" ref="L201:L264">H201/$C$15*100</f>
        <v>99.61349490225673</v>
      </c>
      <c r="M201" s="14">
        <f aca="true" t="shared" si="27" ref="M201:M264">$C$10*I201/$C$15*1000</f>
        <v>656.0979904929904</v>
      </c>
    </row>
    <row r="202" spans="5:13" ht="11.25">
      <c r="E202" s="13">
        <v>965</v>
      </c>
      <c r="F202" s="13">
        <f t="shared" si="21"/>
        <v>5790</v>
      </c>
      <c r="G202" s="14">
        <f t="shared" si="22"/>
        <v>13269.702535229864</v>
      </c>
      <c r="H202" s="15">
        <f t="shared" si="23"/>
        <v>7.402415886864306</v>
      </c>
      <c r="I202" s="15">
        <f t="shared" si="24"/>
        <v>2.4377772273378144</v>
      </c>
      <c r="J202" s="16">
        <f t="shared" si="25"/>
        <v>80.86997626549493</v>
      </c>
      <c r="K202" s="7"/>
      <c r="L202" s="14">
        <f t="shared" si="26"/>
        <v>100.03264711978792</v>
      </c>
      <c r="M202" s="14">
        <f t="shared" si="27"/>
        <v>658.8587100913012</v>
      </c>
    </row>
    <row r="203" spans="5:13" ht="11.25">
      <c r="E203" s="13">
        <v>970</v>
      </c>
      <c r="F203" s="13">
        <f t="shared" si="21"/>
        <v>5820</v>
      </c>
      <c r="G203" s="14">
        <f t="shared" si="22"/>
        <v>13338.457470645564</v>
      </c>
      <c r="H203" s="15">
        <f t="shared" si="23"/>
        <v>7.433433150961614</v>
      </c>
      <c r="I203" s="15">
        <f t="shared" si="24"/>
        <v>2.4479918898515645</v>
      </c>
      <c r="J203" s="16">
        <f t="shared" si="25"/>
        <v>80.94979954315285</v>
      </c>
      <c r="K203" s="7"/>
      <c r="L203" s="14">
        <f t="shared" si="26"/>
        <v>100.45179933731909</v>
      </c>
      <c r="M203" s="14">
        <f t="shared" si="27"/>
        <v>661.6194296896119</v>
      </c>
    </row>
    <row r="204" spans="5:13" ht="11.25">
      <c r="E204" s="13">
        <v>975</v>
      </c>
      <c r="F204" s="13">
        <f t="shared" si="21"/>
        <v>5850</v>
      </c>
      <c r="G204" s="14">
        <f t="shared" si="22"/>
        <v>13407.212406061262</v>
      </c>
      <c r="H204" s="15">
        <f t="shared" si="23"/>
        <v>7.464450415058922</v>
      </c>
      <c r="I204" s="15">
        <f t="shared" si="24"/>
        <v>2.4582065523653145</v>
      </c>
      <c r="J204" s="16">
        <f t="shared" si="25"/>
        <v>81.02895943649003</v>
      </c>
      <c r="K204" s="7"/>
      <c r="L204" s="14">
        <f t="shared" si="26"/>
        <v>100.87095155485028</v>
      </c>
      <c r="M204" s="14">
        <f t="shared" si="27"/>
        <v>664.3801492879228</v>
      </c>
    </row>
    <row r="205" spans="5:13" ht="11.25">
      <c r="E205" s="13">
        <v>980</v>
      </c>
      <c r="F205" s="13">
        <f t="shared" si="21"/>
        <v>5880</v>
      </c>
      <c r="G205" s="14">
        <f t="shared" si="22"/>
        <v>13475.96734147696</v>
      </c>
      <c r="H205" s="15">
        <f t="shared" si="23"/>
        <v>7.495467679156228</v>
      </c>
      <c r="I205" s="15">
        <f t="shared" si="24"/>
        <v>2.468421214879064</v>
      </c>
      <c r="J205" s="16">
        <f t="shared" si="25"/>
        <v>81.10746418102991</v>
      </c>
      <c r="K205" s="7"/>
      <c r="L205" s="14">
        <f t="shared" si="26"/>
        <v>101.29010377238146</v>
      </c>
      <c r="M205" s="14">
        <f t="shared" si="27"/>
        <v>667.1408688862334</v>
      </c>
    </row>
    <row r="206" spans="5:13" ht="11.25">
      <c r="E206" s="13">
        <v>985</v>
      </c>
      <c r="F206" s="13">
        <f t="shared" si="21"/>
        <v>5910</v>
      </c>
      <c r="G206" s="14">
        <f t="shared" si="22"/>
        <v>13544.72227689266</v>
      </c>
      <c r="H206" s="15">
        <f t="shared" si="23"/>
        <v>7.5264849432535375</v>
      </c>
      <c r="I206" s="15">
        <f t="shared" si="24"/>
        <v>2.4786358773928145</v>
      </c>
      <c r="J206" s="16">
        <f t="shared" si="25"/>
        <v>81.18532187653891</v>
      </c>
      <c r="K206" s="7"/>
      <c r="L206" s="14">
        <f t="shared" si="26"/>
        <v>101.70925598991268</v>
      </c>
      <c r="M206" s="14">
        <f t="shared" si="27"/>
        <v>669.9015884845444</v>
      </c>
    </row>
    <row r="207" spans="5:13" ht="11.25">
      <c r="E207" s="13">
        <v>990</v>
      </c>
      <c r="F207" s="13">
        <f t="shared" si="21"/>
        <v>5940</v>
      </c>
      <c r="G207" s="14">
        <f t="shared" si="22"/>
        <v>13613.477212308359</v>
      </c>
      <c r="H207" s="15">
        <f t="shared" si="23"/>
        <v>7.5575022073508435</v>
      </c>
      <c r="I207" s="15">
        <f t="shared" si="24"/>
        <v>2.4888505399065637</v>
      </c>
      <c r="J207" s="16">
        <f t="shared" si="25"/>
        <v>81.26254048981215</v>
      </c>
      <c r="K207" s="7"/>
      <c r="L207" s="14">
        <f t="shared" si="26"/>
        <v>102.12840820744383</v>
      </c>
      <c r="M207" s="14">
        <f t="shared" si="27"/>
        <v>672.662308082855</v>
      </c>
    </row>
    <row r="208" spans="5:13" ht="11.25">
      <c r="E208" s="13">
        <v>995</v>
      </c>
      <c r="F208" s="13">
        <f t="shared" si="21"/>
        <v>5970</v>
      </c>
      <c r="G208" s="14">
        <f t="shared" si="22"/>
        <v>13682.232147724058</v>
      </c>
      <c r="H208" s="15">
        <f t="shared" si="23"/>
        <v>7.588519471448153</v>
      </c>
      <c r="I208" s="15">
        <f t="shared" si="24"/>
        <v>2.499065202420314</v>
      </c>
      <c r="J208" s="16">
        <f t="shared" si="25"/>
        <v>81.33912785739115</v>
      </c>
      <c r="K208" s="7"/>
      <c r="L208" s="14">
        <f t="shared" si="26"/>
        <v>102.54756042497503</v>
      </c>
      <c r="M208" s="14">
        <f t="shared" si="27"/>
        <v>675.4230276811659</v>
      </c>
    </row>
    <row r="209" spans="5:13" ht="11.25">
      <c r="E209" s="13">
        <v>1000</v>
      </c>
      <c r="F209" s="13">
        <f t="shared" si="21"/>
        <v>6000</v>
      </c>
      <c r="G209" s="14">
        <f t="shared" si="22"/>
        <v>13750.987083139757</v>
      </c>
      <c r="H209" s="15">
        <f t="shared" si="23"/>
        <v>7.619536735545459</v>
      </c>
      <c r="I209" s="15">
        <f t="shared" si="24"/>
        <v>2.5092798649340637</v>
      </c>
      <c r="J209" s="16">
        <f t="shared" si="25"/>
        <v>81.41509168821477</v>
      </c>
      <c r="K209" s="7"/>
      <c r="L209" s="14">
        <f t="shared" si="26"/>
        <v>102.96671264250621</v>
      </c>
      <c r="M209" s="14">
        <f t="shared" si="27"/>
        <v>678.1837472794766</v>
      </c>
    </row>
    <row r="210" spans="5:13" ht="11.25">
      <c r="E210" s="13">
        <v>1005</v>
      </c>
      <c r="F210" s="13">
        <f t="shared" si="21"/>
        <v>6030</v>
      </c>
      <c r="G210" s="14">
        <f t="shared" si="22"/>
        <v>13819.742018555457</v>
      </c>
      <c r="H210" s="15">
        <f t="shared" si="23"/>
        <v>7.650553999642769</v>
      </c>
      <c r="I210" s="15">
        <f t="shared" si="24"/>
        <v>2.519494527447814</v>
      </c>
      <c r="J210" s="16">
        <f t="shared" si="25"/>
        <v>81.49043956620608</v>
      </c>
      <c r="K210" s="7"/>
      <c r="L210" s="14">
        <f t="shared" si="26"/>
        <v>103.38586486003743</v>
      </c>
      <c r="M210" s="14">
        <f t="shared" si="27"/>
        <v>680.9444668777876</v>
      </c>
    </row>
    <row r="211" spans="5:13" ht="11.25">
      <c r="E211" s="13">
        <v>1010</v>
      </c>
      <c r="F211" s="13">
        <f t="shared" si="21"/>
        <v>6060</v>
      </c>
      <c r="G211" s="14">
        <f t="shared" si="22"/>
        <v>13888.496953971155</v>
      </c>
      <c r="H211" s="15">
        <f t="shared" si="23"/>
        <v>7.681571263740075</v>
      </c>
      <c r="I211" s="15">
        <f t="shared" si="24"/>
        <v>2.529709189961564</v>
      </c>
      <c r="J211" s="16">
        <f t="shared" si="25"/>
        <v>81.56517895279617</v>
      </c>
      <c r="K211" s="7"/>
      <c r="L211" s="14">
        <f t="shared" si="26"/>
        <v>103.80501707756858</v>
      </c>
      <c r="M211" s="14">
        <f t="shared" si="27"/>
        <v>683.7051864760982</v>
      </c>
    </row>
    <row r="212" spans="5:13" ht="11.25">
      <c r="E212" s="13">
        <v>1015</v>
      </c>
      <c r="F212" s="13">
        <f t="shared" si="21"/>
        <v>6090</v>
      </c>
      <c r="G212" s="14">
        <f t="shared" si="22"/>
        <v>13957.251889386855</v>
      </c>
      <c r="H212" s="15">
        <f t="shared" si="23"/>
        <v>7.712588527837385</v>
      </c>
      <c r="I212" s="15">
        <f t="shared" si="24"/>
        <v>2.5399238524753143</v>
      </c>
      <c r="J212" s="16">
        <f t="shared" si="25"/>
        <v>81.63931718938741</v>
      </c>
      <c r="K212" s="7"/>
      <c r="L212" s="14">
        <f t="shared" si="26"/>
        <v>104.22416929509978</v>
      </c>
      <c r="M212" s="14">
        <f t="shared" si="27"/>
        <v>686.4659060744093</v>
      </c>
    </row>
    <row r="213" spans="5:13" ht="11.25">
      <c r="E213" s="13">
        <v>1020</v>
      </c>
      <c r="F213" s="13">
        <f t="shared" si="21"/>
        <v>6120</v>
      </c>
      <c r="G213" s="14">
        <f t="shared" si="22"/>
        <v>14026.006824802553</v>
      </c>
      <c r="H213" s="15">
        <f t="shared" si="23"/>
        <v>7.743605791934691</v>
      </c>
      <c r="I213" s="15">
        <f t="shared" si="24"/>
        <v>2.5501385149890634</v>
      </c>
      <c r="J213" s="16">
        <f t="shared" si="25"/>
        <v>81.71286149975724</v>
      </c>
      <c r="K213" s="7"/>
      <c r="L213" s="14">
        <f t="shared" si="26"/>
        <v>104.64332151263096</v>
      </c>
      <c r="M213" s="14">
        <f t="shared" si="27"/>
        <v>689.2266256727198</v>
      </c>
    </row>
    <row r="214" spans="5:13" ht="11.25">
      <c r="E214" s="13">
        <v>1025</v>
      </c>
      <c r="F214" s="13">
        <f t="shared" si="21"/>
        <v>6150</v>
      </c>
      <c r="G214" s="14">
        <f t="shared" si="22"/>
        <v>14094.76176021825</v>
      </c>
      <c r="H214" s="15">
        <f t="shared" si="23"/>
        <v>7.774623056031999</v>
      </c>
      <c r="I214" s="15">
        <f t="shared" si="24"/>
        <v>2.5603531775028134</v>
      </c>
      <c r="J214" s="16">
        <f t="shared" si="25"/>
        <v>81.78581899240456</v>
      </c>
      <c r="K214" s="7"/>
      <c r="L214" s="14">
        <f t="shared" si="26"/>
        <v>105.06247373016213</v>
      </c>
      <c r="M214" s="14">
        <f t="shared" si="27"/>
        <v>691.9873452710307</v>
      </c>
    </row>
    <row r="215" spans="5:13" ht="11.25">
      <c r="E215" s="13">
        <v>1030</v>
      </c>
      <c r="F215" s="13">
        <f t="shared" si="21"/>
        <v>6180</v>
      </c>
      <c r="G215" s="14">
        <f t="shared" si="22"/>
        <v>14163.51669563395</v>
      </c>
      <c r="H215" s="15">
        <f t="shared" si="23"/>
        <v>7.8056403201293065</v>
      </c>
      <c r="I215" s="15">
        <f t="shared" si="24"/>
        <v>2.5705678400165635</v>
      </c>
      <c r="J215" s="16">
        <f t="shared" si="25"/>
        <v>81.85819666284011</v>
      </c>
      <c r="K215" s="7"/>
      <c r="L215" s="14">
        <f t="shared" si="26"/>
        <v>105.48162594769333</v>
      </c>
      <c r="M215" s="14">
        <f t="shared" si="27"/>
        <v>694.7480648693415</v>
      </c>
    </row>
    <row r="216" spans="5:13" ht="11.25">
      <c r="E216" s="13">
        <v>1035</v>
      </c>
      <c r="F216" s="13">
        <f t="shared" si="21"/>
        <v>6210</v>
      </c>
      <c r="G216" s="14">
        <f t="shared" si="22"/>
        <v>14232.271631049649</v>
      </c>
      <c r="H216" s="15">
        <f t="shared" si="23"/>
        <v>7.836657584226614</v>
      </c>
      <c r="I216" s="15">
        <f t="shared" si="24"/>
        <v>2.5807825025303135</v>
      </c>
      <c r="J216" s="16">
        <f t="shared" si="25"/>
        <v>81.93000139582254</v>
      </c>
      <c r="K216" s="7"/>
      <c r="L216" s="14">
        <f t="shared" si="26"/>
        <v>105.90077816522452</v>
      </c>
      <c r="M216" s="14">
        <f t="shared" si="27"/>
        <v>697.5087844676523</v>
      </c>
    </row>
    <row r="217" spans="5:13" ht="11.25">
      <c r="E217" s="13">
        <v>1040</v>
      </c>
      <c r="F217" s="13">
        <f t="shared" si="21"/>
        <v>6240</v>
      </c>
      <c r="G217" s="14">
        <f t="shared" si="22"/>
        <v>14301.026566465347</v>
      </c>
      <c r="H217" s="15">
        <f t="shared" si="23"/>
        <v>7.867674848323922</v>
      </c>
      <c r="I217" s="15">
        <f t="shared" si="24"/>
        <v>2.590997165044063</v>
      </c>
      <c r="J217" s="16">
        <f t="shared" si="25"/>
        <v>82.00123996754148</v>
      </c>
      <c r="K217" s="7"/>
      <c r="L217" s="14">
        <f t="shared" si="26"/>
        <v>106.31993038275571</v>
      </c>
      <c r="M217" s="14">
        <f t="shared" si="27"/>
        <v>700.269504065963</v>
      </c>
    </row>
    <row r="218" spans="5:13" ht="11.25">
      <c r="E218" s="13">
        <v>1045</v>
      </c>
      <c r="F218" s="13">
        <f t="shared" si="21"/>
        <v>6270</v>
      </c>
      <c r="G218" s="14">
        <f t="shared" si="22"/>
        <v>14369.781501881047</v>
      </c>
      <c r="H218" s="15">
        <f t="shared" si="23"/>
        <v>7.89869211242123</v>
      </c>
      <c r="I218" s="15">
        <f t="shared" si="24"/>
        <v>2.601211827557813</v>
      </c>
      <c r="J218" s="16">
        <f t="shared" si="25"/>
        <v>82.07191904774933</v>
      </c>
      <c r="K218" s="7"/>
      <c r="L218" s="14">
        <f t="shared" si="26"/>
        <v>106.73908260028688</v>
      </c>
      <c r="M218" s="14">
        <f t="shared" si="27"/>
        <v>703.0302236642738</v>
      </c>
    </row>
    <row r="219" spans="5:13" ht="11.25">
      <c r="E219" s="13">
        <v>1050</v>
      </c>
      <c r="F219" s="13">
        <f t="shared" si="21"/>
        <v>6300</v>
      </c>
      <c r="G219" s="14">
        <f t="shared" si="22"/>
        <v>14438.536437296745</v>
      </c>
      <c r="H219" s="15">
        <f t="shared" si="23"/>
        <v>7.929709376518538</v>
      </c>
      <c r="I219" s="15">
        <f t="shared" si="24"/>
        <v>2.611426490071563</v>
      </c>
      <c r="J219" s="16">
        <f t="shared" si="25"/>
        <v>82.14204520184276</v>
      </c>
      <c r="K219" s="7"/>
      <c r="L219" s="14">
        <f t="shared" si="26"/>
        <v>107.15823481781808</v>
      </c>
      <c r="M219" s="14">
        <f t="shared" si="27"/>
        <v>705.7909432625846</v>
      </c>
    </row>
    <row r="220" spans="5:13" ht="11.25">
      <c r="E220" s="13">
        <v>1055</v>
      </c>
      <c r="F220" s="13">
        <f t="shared" si="21"/>
        <v>6330</v>
      </c>
      <c r="G220" s="14">
        <f t="shared" si="22"/>
        <v>14507.291372712443</v>
      </c>
      <c r="H220" s="15">
        <f t="shared" si="23"/>
        <v>7.960726640615844</v>
      </c>
      <c r="I220" s="15">
        <f t="shared" si="24"/>
        <v>2.6216411525853127</v>
      </c>
      <c r="J220" s="16">
        <f t="shared" si="25"/>
        <v>82.21162489289586</v>
      </c>
      <c r="K220" s="7"/>
      <c r="L220" s="14">
        <f t="shared" si="26"/>
        <v>107.57738703534925</v>
      </c>
      <c r="M220" s="14">
        <f t="shared" si="27"/>
        <v>708.5516628608954</v>
      </c>
    </row>
    <row r="221" spans="5:13" ht="11.25">
      <c r="E221" s="13">
        <v>1060</v>
      </c>
      <c r="F221" s="13">
        <f t="shared" si="21"/>
        <v>6360</v>
      </c>
      <c r="G221" s="14">
        <f t="shared" si="22"/>
        <v>14576.046308128141</v>
      </c>
      <c r="H221" s="15">
        <f t="shared" si="23"/>
        <v>7.991743904713152</v>
      </c>
      <c r="I221" s="15">
        <f t="shared" si="24"/>
        <v>2.6318558150990623</v>
      </c>
      <c r="J221" s="16">
        <f t="shared" si="25"/>
        <v>82.28066448364571</v>
      </c>
      <c r="K221" s="7"/>
      <c r="L221" s="14">
        <f t="shared" si="26"/>
        <v>107.99653925288042</v>
      </c>
      <c r="M221" s="14">
        <f t="shared" si="27"/>
        <v>711.312382459206</v>
      </c>
    </row>
    <row r="222" spans="5:13" ht="11.25">
      <c r="E222" s="13">
        <v>1065</v>
      </c>
      <c r="F222" s="13">
        <f t="shared" si="21"/>
        <v>6390</v>
      </c>
      <c r="G222" s="14">
        <f t="shared" si="22"/>
        <v>14644.801243543841</v>
      </c>
      <c r="H222" s="15">
        <f t="shared" si="23"/>
        <v>8.02276116881046</v>
      </c>
      <c r="I222" s="15">
        <f t="shared" si="24"/>
        <v>2.6420704776128123</v>
      </c>
      <c r="J222" s="16">
        <f t="shared" si="25"/>
        <v>82.349170238432</v>
      </c>
      <c r="K222" s="7"/>
      <c r="L222" s="14">
        <f t="shared" si="26"/>
        <v>108.41569147041162</v>
      </c>
      <c r="M222" s="14">
        <f t="shared" si="27"/>
        <v>714.0731020575168</v>
      </c>
    </row>
    <row r="223" spans="5:13" ht="11.25">
      <c r="E223" s="13">
        <v>1070</v>
      </c>
      <c r="F223" s="13">
        <f t="shared" si="21"/>
        <v>6420</v>
      </c>
      <c r="G223" s="14">
        <f t="shared" si="22"/>
        <v>14713.55617895954</v>
      </c>
      <c r="H223" s="15">
        <f t="shared" si="23"/>
        <v>8.053778432907768</v>
      </c>
      <c r="I223" s="15">
        <f t="shared" si="24"/>
        <v>2.6522851401265624</v>
      </c>
      <c r="J223" s="16">
        <f t="shared" si="25"/>
        <v>82.41714832509183</v>
      </c>
      <c r="K223" s="7"/>
      <c r="L223" s="14">
        <f t="shared" si="26"/>
        <v>108.83484368794281</v>
      </c>
      <c r="M223" s="14">
        <f t="shared" si="27"/>
        <v>716.8338216558277</v>
      </c>
    </row>
    <row r="224" spans="5:13" ht="11.25">
      <c r="E224" s="13">
        <v>1075</v>
      </c>
      <c r="F224" s="13">
        <f t="shared" si="21"/>
        <v>6450</v>
      </c>
      <c r="G224" s="14">
        <f t="shared" si="22"/>
        <v>14782.311114375238</v>
      </c>
      <c r="H224" s="15">
        <f t="shared" si="23"/>
        <v>8.084795697005076</v>
      </c>
      <c r="I224" s="15">
        <f t="shared" si="24"/>
        <v>2.6624998026403124</v>
      </c>
      <c r="J224" s="16">
        <f t="shared" si="25"/>
        <v>82.48460481681077</v>
      </c>
      <c r="K224" s="7"/>
      <c r="L224" s="14">
        <f t="shared" si="26"/>
        <v>109.253995905474</v>
      </c>
      <c r="M224" s="14">
        <f t="shared" si="27"/>
        <v>719.5945412541384</v>
      </c>
    </row>
    <row r="225" spans="5:13" ht="11.25">
      <c r="E225" s="13">
        <v>1080</v>
      </c>
      <c r="F225" s="13">
        <f t="shared" si="21"/>
        <v>6480</v>
      </c>
      <c r="G225" s="14">
        <f t="shared" si="22"/>
        <v>14851.066049790938</v>
      </c>
      <c r="H225" s="15">
        <f t="shared" si="23"/>
        <v>8.115812961102383</v>
      </c>
      <c r="I225" s="15">
        <f t="shared" si="24"/>
        <v>2.6727144651540624</v>
      </c>
      <c r="J225" s="16">
        <f t="shared" si="25"/>
        <v>82.55154569393171</v>
      </c>
      <c r="K225" s="7"/>
      <c r="L225" s="14">
        <f t="shared" si="26"/>
        <v>109.67314812300518</v>
      </c>
      <c r="M225" s="14">
        <f t="shared" si="27"/>
        <v>722.3552608524493</v>
      </c>
    </row>
    <row r="226" spans="5:13" ht="11.25">
      <c r="E226" s="13">
        <v>1085</v>
      </c>
      <c r="F226" s="13">
        <f t="shared" si="21"/>
        <v>6510</v>
      </c>
      <c r="G226" s="14">
        <f t="shared" si="22"/>
        <v>14919.820985206636</v>
      </c>
      <c r="H226" s="15">
        <f t="shared" si="23"/>
        <v>8.146830225199691</v>
      </c>
      <c r="I226" s="15">
        <f t="shared" si="24"/>
        <v>2.6829291276678124</v>
      </c>
      <c r="J226" s="16">
        <f t="shared" si="25"/>
        <v>82.61797684572215</v>
      </c>
      <c r="K226" s="7"/>
      <c r="L226" s="14">
        <f t="shared" si="26"/>
        <v>110.09230034053637</v>
      </c>
      <c r="M226" s="14">
        <f t="shared" si="27"/>
        <v>725.11598045076</v>
      </c>
    </row>
    <row r="227" spans="5:13" ht="11.25">
      <c r="E227" s="13">
        <v>1090</v>
      </c>
      <c r="F227" s="13">
        <f t="shared" si="21"/>
        <v>6540</v>
      </c>
      <c r="G227" s="14">
        <f t="shared" si="22"/>
        <v>14988.575920622334</v>
      </c>
      <c r="H227" s="15">
        <f t="shared" si="23"/>
        <v>8.177847489297</v>
      </c>
      <c r="I227" s="15">
        <f t="shared" si="24"/>
        <v>2.693143790181562</v>
      </c>
      <c r="J227" s="16">
        <f t="shared" si="25"/>
        <v>82.68390407210138</v>
      </c>
      <c r="K227" s="7"/>
      <c r="L227" s="14">
        <f t="shared" si="26"/>
        <v>110.51145255806756</v>
      </c>
      <c r="M227" s="14">
        <f t="shared" si="27"/>
        <v>727.8767000490708</v>
      </c>
    </row>
    <row r="228" spans="5:13" ht="11.25">
      <c r="E228" s="13">
        <v>1095</v>
      </c>
      <c r="F228" s="13">
        <f t="shared" si="21"/>
        <v>6570</v>
      </c>
      <c r="G228" s="14">
        <f t="shared" si="22"/>
        <v>15057.330856038034</v>
      </c>
      <c r="H228" s="15">
        <f t="shared" si="23"/>
        <v>8.208864753394307</v>
      </c>
      <c r="I228" s="15">
        <f t="shared" si="24"/>
        <v>2.703358452695312</v>
      </c>
      <c r="J228" s="16">
        <f t="shared" si="25"/>
        <v>82.74933308532856</v>
      </c>
      <c r="K228" s="7"/>
      <c r="L228" s="14">
        <f t="shared" si="26"/>
        <v>110.93060477559872</v>
      </c>
      <c r="M228" s="14">
        <f t="shared" si="27"/>
        <v>730.6374196473816</v>
      </c>
    </row>
    <row r="229" spans="5:13" ht="11.25">
      <c r="E229" s="13">
        <v>1100</v>
      </c>
      <c r="F229" s="13">
        <f t="shared" si="21"/>
        <v>6600</v>
      </c>
      <c r="G229" s="14">
        <f t="shared" si="22"/>
        <v>15126.085791453732</v>
      </c>
      <c r="H229" s="15">
        <f t="shared" si="23"/>
        <v>8.239882017491615</v>
      </c>
      <c r="I229" s="15">
        <f t="shared" si="24"/>
        <v>2.713573115209062</v>
      </c>
      <c r="J229" s="16">
        <f t="shared" si="25"/>
        <v>82.81426951165254</v>
      </c>
      <c r="K229" s="7"/>
      <c r="L229" s="14">
        <f t="shared" si="26"/>
        <v>111.34975699312992</v>
      </c>
      <c r="M229" s="14">
        <f t="shared" si="27"/>
        <v>733.3981392456924</v>
      </c>
    </row>
    <row r="230" spans="5:13" ht="11.25">
      <c r="E230" s="13">
        <v>1105</v>
      </c>
      <c r="F230" s="13">
        <f t="shared" si="21"/>
        <v>6630</v>
      </c>
      <c r="G230" s="14">
        <f t="shared" si="22"/>
        <v>15194.84072686943</v>
      </c>
      <c r="H230" s="15">
        <f t="shared" si="23"/>
        <v>8.270899281588921</v>
      </c>
      <c r="I230" s="15">
        <f t="shared" si="24"/>
        <v>2.7237877777228117</v>
      </c>
      <c r="J230" s="16">
        <f t="shared" si="25"/>
        <v>82.87871889292462</v>
      </c>
      <c r="K230" s="7"/>
      <c r="L230" s="14">
        <f t="shared" si="26"/>
        <v>111.76890921066109</v>
      </c>
      <c r="M230" s="14">
        <f t="shared" si="27"/>
        <v>736.1588588440031</v>
      </c>
    </row>
    <row r="231" spans="5:13" ht="11.25">
      <c r="E231" s="13">
        <v>1110</v>
      </c>
      <c r="F231" s="13">
        <f t="shared" si="21"/>
        <v>6660</v>
      </c>
      <c r="G231" s="14">
        <f t="shared" si="22"/>
        <v>15263.59566228513</v>
      </c>
      <c r="H231" s="15">
        <f t="shared" si="23"/>
        <v>8.301916545686229</v>
      </c>
      <c r="I231" s="15">
        <f t="shared" si="24"/>
        <v>2.7340024402365612</v>
      </c>
      <c r="J231" s="16">
        <f t="shared" si="25"/>
        <v>82.94268668817527</v>
      </c>
      <c r="K231" s="7"/>
      <c r="L231" s="14">
        <f t="shared" si="26"/>
        <v>112.18806142819228</v>
      </c>
      <c r="M231" s="14">
        <f t="shared" si="27"/>
        <v>738.9195784423138</v>
      </c>
    </row>
    <row r="232" spans="5:13" ht="11.25">
      <c r="E232" s="13">
        <v>1115</v>
      </c>
      <c r="F232" s="13">
        <f t="shared" si="21"/>
        <v>6690</v>
      </c>
      <c r="G232" s="14">
        <f t="shared" si="22"/>
        <v>15332.350597700828</v>
      </c>
      <c r="H232" s="15">
        <f t="shared" si="23"/>
        <v>8.332933809783537</v>
      </c>
      <c r="I232" s="15">
        <f t="shared" si="24"/>
        <v>2.7442171027503113</v>
      </c>
      <c r="J232" s="16">
        <f t="shared" si="25"/>
        <v>83.00617827515538</v>
      </c>
      <c r="K232" s="7"/>
      <c r="L232" s="14">
        <f t="shared" si="26"/>
        <v>112.60721364572346</v>
      </c>
      <c r="M232" s="14">
        <f t="shared" si="27"/>
        <v>741.6802980406246</v>
      </c>
    </row>
    <row r="233" spans="5:13" ht="11.25">
      <c r="E233" s="13">
        <v>1120</v>
      </c>
      <c r="F233" s="13">
        <f t="shared" si="21"/>
        <v>6720</v>
      </c>
      <c r="G233" s="14">
        <f t="shared" si="22"/>
        <v>15401.10553311653</v>
      </c>
      <c r="H233" s="15">
        <f t="shared" si="23"/>
        <v>8.363951073880846</v>
      </c>
      <c r="I233" s="15">
        <f t="shared" si="24"/>
        <v>2.7544317652640617</v>
      </c>
      <c r="J233" s="16">
        <f t="shared" si="25"/>
        <v>83.06919895184348</v>
      </c>
      <c r="K233" s="7"/>
      <c r="L233" s="14">
        <f t="shared" si="26"/>
        <v>113.02636586325467</v>
      </c>
      <c r="M233" s="14">
        <f t="shared" si="27"/>
        <v>744.4410176389356</v>
      </c>
    </row>
    <row r="234" spans="5:13" ht="11.25">
      <c r="E234" s="13">
        <v>1125</v>
      </c>
      <c r="F234" s="13">
        <f t="shared" si="21"/>
        <v>6750</v>
      </c>
      <c r="G234" s="14">
        <f t="shared" si="22"/>
        <v>15469.860468532226</v>
      </c>
      <c r="H234" s="15">
        <f t="shared" si="23"/>
        <v>8.394968337978153</v>
      </c>
      <c r="I234" s="15">
        <f t="shared" si="24"/>
        <v>2.7646464277778113</v>
      </c>
      <c r="J234" s="16">
        <f t="shared" si="25"/>
        <v>83.13175393791936</v>
      </c>
      <c r="K234" s="7"/>
      <c r="L234" s="14">
        <f t="shared" si="26"/>
        <v>113.44551808078585</v>
      </c>
      <c r="M234" s="14">
        <f t="shared" si="27"/>
        <v>747.2017372372462</v>
      </c>
    </row>
    <row r="235" spans="5:13" ht="11.25">
      <c r="E235" s="13">
        <v>1130</v>
      </c>
      <c r="F235" s="13">
        <f t="shared" si="21"/>
        <v>6780</v>
      </c>
      <c r="G235" s="14">
        <f t="shared" si="22"/>
        <v>15538.615403947926</v>
      </c>
      <c r="H235" s="15">
        <f t="shared" si="23"/>
        <v>8.42598560207546</v>
      </c>
      <c r="I235" s="15">
        <f t="shared" si="24"/>
        <v>2.7748610902915614</v>
      </c>
      <c r="J235" s="16">
        <f t="shared" si="25"/>
        <v>83.19384837620525</v>
      </c>
      <c r="K235" s="7"/>
      <c r="L235" s="14">
        <f t="shared" si="26"/>
        <v>113.86467029831702</v>
      </c>
      <c r="M235" s="14">
        <f t="shared" si="27"/>
        <v>749.9624568355571</v>
      </c>
    </row>
    <row r="236" spans="5:13" ht="11.25">
      <c r="E236" s="13">
        <v>1135</v>
      </c>
      <c r="F236" s="13">
        <f t="shared" si="21"/>
        <v>6810</v>
      </c>
      <c r="G236" s="14">
        <f t="shared" si="22"/>
        <v>15607.370339363626</v>
      </c>
      <c r="H236" s="15">
        <f t="shared" si="23"/>
        <v>8.45700286617277</v>
      </c>
      <c r="I236" s="15">
        <f t="shared" si="24"/>
        <v>2.785075752805312</v>
      </c>
      <c r="J236" s="16">
        <f t="shared" si="25"/>
        <v>83.25548733407527</v>
      </c>
      <c r="K236" s="7"/>
      <c r="L236" s="14">
        <f t="shared" si="26"/>
        <v>114.28382251584823</v>
      </c>
      <c r="M236" s="14">
        <f t="shared" si="27"/>
        <v>752.723176433868</v>
      </c>
    </row>
    <row r="237" spans="5:13" ht="11.25">
      <c r="E237" s="13">
        <v>1140</v>
      </c>
      <c r="F237" s="13">
        <f t="shared" si="21"/>
        <v>6840</v>
      </c>
      <c r="G237" s="14">
        <f t="shared" si="22"/>
        <v>15676.125274779322</v>
      </c>
      <c r="H237" s="15">
        <f t="shared" si="23"/>
        <v>8.488020130270076</v>
      </c>
      <c r="I237" s="15">
        <f t="shared" si="24"/>
        <v>2.795290415319061</v>
      </c>
      <c r="J237" s="16">
        <f t="shared" si="25"/>
        <v>83.31667580483389</v>
      </c>
      <c r="K237" s="7"/>
      <c r="L237" s="14">
        <f t="shared" si="26"/>
        <v>114.7029747333794</v>
      </c>
      <c r="M237" s="14">
        <f t="shared" si="27"/>
        <v>755.4838960321786</v>
      </c>
    </row>
    <row r="238" spans="5:13" ht="11.25">
      <c r="E238" s="13">
        <v>1145</v>
      </c>
      <c r="F238" s="13">
        <f t="shared" si="21"/>
        <v>6870</v>
      </c>
      <c r="G238" s="14">
        <f t="shared" si="22"/>
        <v>15744.880210195022</v>
      </c>
      <c r="H238" s="15">
        <f t="shared" si="23"/>
        <v>8.519037394367384</v>
      </c>
      <c r="I238" s="15">
        <f t="shared" si="24"/>
        <v>2.805505077832811</v>
      </c>
      <c r="J238" s="16">
        <f t="shared" si="25"/>
        <v>83.37741870906444</v>
      </c>
      <c r="K238" s="7"/>
      <c r="L238" s="14">
        <f t="shared" si="26"/>
        <v>115.1221269509106</v>
      </c>
      <c r="M238" s="14">
        <f t="shared" si="27"/>
        <v>758.2446156304894</v>
      </c>
    </row>
    <row r="239" spans="5:13" ht="11.25">
      <c r="E239" s="13">
        <v>1150</v>
      </c>
      <c r="F239" s="13">
        <f t="shared" si="21"/>
        <v>6900</v>
      </c>
      <c r="G239" s="14">
        <f t="shared" si="22"/>
        <v>15813.635145610722</v>
      </c>
      <c r="H239" s="15">
        <f t="shared" si="23"/>
        <v>8.550054658464692</v>
      </c>
      <c r="I239" s="15">
        <f t="shared" si="24"/>
        <v>2.815719740346561</v>
      </c>
      <c r="J239" s="16">
        <f t="shared" si="25"/>
        <v>83.43772089594806</v>
      </c>
      <c r="K239" s="7"/>
      <c r="L239" s="14">
        <f t="shared" si="26"/>
        <v>115.54127916844178</v>
      </c>
      <c r="M239" s="14">
        <f t="shared" si="27"/>
        <v>761.0053352288002</v>
      </c>
    </row>
    <row r="240" spans="5:13" ht="11.25">
      <c r="E240" s="13">
        <v>1155</v>
      </c>
      <c r="F240" s="13">
        <f t="shared" si="21"/>
        <v>6930</v>
      </c>
      <c r="G240" s="14">
        <f t="shared" si="22"/>
        <v>15882.390081026419</v>
      </c>
      <c r="H240" s="15">
        <f t="shared" si="23"/>
        <v>8.581071922562</v>
      </c>
      <c r="I240" s="15">
        <f t="shared" si="24"/>
        <v>2.825934402860311</v>
      </c>
      <c r="J240" s="16">
        <f t="shared" si="25"/>
        <v>83.49758714455426</v>
      </c>
      <c r="K240" s="7"/>
      <c r="L240" s="14">
        <f t="shared" si="26"/>
        <v>115.96043138597297</v>
      </c>
      <c r="M240" s="14">
        <f t="shared" si="27"/>
        <v>763.766054827111</v>
      </c>
    </row>
    <row r="241" spans="5:13" ht="11.25">
      <c r="E241" s="13">
        <v>1160</v>
      </c>
      <c r="F241" s="13">
        <f t="shared" si="21"/>
        <v>6960</v>
      </c>
      <c r="G241" s="14">
        <f t="shared" si="22"/>
        <v>15951.145016442119</v>
      </c>
      <c r="H241" s="15">
        <f t="shared" si="23"/>
        <v>8.612089186659308</v>
      </c>
      <c r="I241" s="15">
        <f t="shared" si="24"/>
        <v>2.836149065374061</v>
      </c>
      <c r="J241" s="16">
        <f t="shared" si="25"/>
        <v>83.5570221651034</v>
      </c>
      <c r="K241" s="7"/>
      <c r="L241" s="14">
        <f t="shared" si="26"/>
        <v>116.37958360350416</v>
      </c>
      <c r="M241" s="14">
        <f t="shared" si="27"/>
        <v>766.5267744254219</v>
      </c>
    </row>
    <row r="242" spans="5:13" ht="11.25">
      <c r="E242" s="13">
        <v>1165</v>
      </c>
      <c r="F242" s="13">
        <f t="shared" si="21"/>
        <v>6990</v>
      </c>
      <c r="G242" s="14">
        <f t="shared" si="22"/>
        <v>16019.899951857818</v>
      </c>
      <c r="H242" s="15">
        <f t="shared" si="23"/>
        <v>8.643106450756616</v>
      </c>
      <c r="I242" s="15">
        <f t="shared" si="24"/>
        <v>2.846363727887811</v>
      </c>
      <c r="J242" s="16">
        <f t="shared" si="25"/>
        <v>83.61603060020217</v>
      </c>
      <c r="K242" s="7"/>
      <c r="L242" s="14">
        <f t="shared" si="26"/>
        <v>116.79873582103535</v>
      </c>
      <c r="M242" s="14">
        <f t="shared" si="27"/>
        <v>769.2874940237326</v>
      </c>
    </row>
    <row r="243" spans="5:13" ht="11.25">
      <c r="E243" s="13">
        <v>1170</v>
      </c>
      <c r="F243" s="13">
        <f t="shared" si="21"/>
        <v>7020</v>
      </c>
      <c r="G243" s="14">
        <f t="shared" si="22"/>
        <v>16088.654887273515</v>
      </c>
      <c r="H243" s="15">
        <f t="shared" si="23"/>
        <v>8.674123714853922</v>
      </c>
      <c r="I243" s="15">
        <f t="shared" si="24"/>
        <v>2.8565783904015603</v>
      </c>
      <c r="J243" s="16">
        <f t="shared" si="25"/>
        <v>83.67461702605236</v>
      </c>
      <c r="K243" s="7"/>
      <c r="L243" s="14">
        <f t="shared" si="26"/>
        <v>117.2178880385665</v>
      </c>
      <c r="M243" s="14">
        <f t="shared" si="27"/>
        <v>772.0482136220432</v>
      </c>
    </row>
    <row r="244" spans="5:13" ht="11.25">
      <c r="E244" s="13">
        <v>1175</v>
      </c>
      <c r="F244" s="13">
        <f t="shared" si="21"/>
        <v>7050</v>
      </c>
      <c r="G244" s="14">
        <f t="shared" si="22"/>
        <v>16157.409822689215</v>
      </c>
      <c r="H244" s="15">
        <f t="shared" si="23"/>
        <v>8.70514097895123</v>
      </c>
      <c r="I244" s="15">
        <f t="shared" si="24"/>
        <v>2.8667930529153103</v>
      </c>
      <c r="J244" s="16">
        <f t="shared" si="25"/>
        <v>83.73278595363401</v>
      </c>
      <c r="K244" s="7"/>
      <c r="L244" s="14">
        <f t="shared" si="26"/>
        <v>117.63704025609769</v>
      </c>
      <c r="M244" s="14">
        <f t="shared" si="27"/>
        <v>774.808933220354</v>
      </c>
    </row>
    <row r="245" spans="5:13" ht="11.25">
      <c r="E245" s="13">
        <v>1180</v>
      </c>
      <c r="F245" s="13">
        <f t="shared" si="21"/>
        <v>7080</v>
      </c>
      <c r="G245" s="14">
        <f t="shared" si="22"/>
        <v>16226.164758104915</v>
      </c>
      <c r="H245" s="15">
        <f t="shared" si="23"/>
        <v>8.73615824304854</v>
      </c>
      <c r="I245" s="15">
        <f t="shared" si="24"/>
        <v>2.8770077154290608</v>
      </c>
      <c r="J245" s="16">
        <f t="shared" si="25"/>
        <v>83.79054182986313</v>
      </c>
      <c r="K245" s="7"/>
      <c r="L245" s="14">
        <f t="shared" si="26"/>
        <v>118.05619247362891</v>
      </c>
      <c r="M245" s="14">
        <f t="shared" si="27"/>
        <v>777.5696528186651</v>
      </c>
    </row>
    <row r="246" spans="5:13" ht="11.25">
      <c r="E246" s="13">
        <v>1185</v>
      </c>
      <c r="F246" s="13">
        <f t="shared" si="21"/>
        <v>7110</v>
      </c>
      <c r="G246" s="14">
        <f t="shared" si="22"/>
        <v>16294.919693520611</v>
      </c>
      <c r="H246" s="15">
        <f t="shared" si="23"/>
        <v>8.767175507145845</v>
      </c>
      <c r="I246" s="15">
        <f t="shared" si="24"/>
        <v>2.8872223779428103</v>
      </c>
      <c r="J246" s="16">
        <f t="shared" si="25"/>
        <v>83.84788903872506</v>
      </c>
      <c r="K246" s="7"/>
      <c r="L246" s="14">
        <f t="shared" si="26"/>
        <v>118.47534469116006</v>
      </c>
      <c r="M246" s="14">
        <f t="shared" si="27"/>
        <v>780.3303724169758</v>
      </c>
    </row>
    <row r="247" spans="5:13" ht="11.25">
      <c r="E247" s="13">
        <v>1190</v>
      </c>
      <c r="F247" s="13">
        <f t="shared" si="21"/>
        <v>7140</v>
      </c>
      <c r="G247" s="14">
        <f t="shared" si="22"/>
        <v>16363.674628936311</v>
      </c>
      <c r="H247" s="15">
        <f t="shared" si="23"/>
        <v>8.798192771243153</v>
      </c>
      <c r="I247" s="15">
        <f t="shared" si="24"/>
        <v>2.89743704045656</v>
      </c>
      <c r="J247" s="16">
        <f t="shared" si="25"/>
        <v>83.90483190238363</v>
      </c>
      <c r="K247" s="7"/>
      <c r="L247" s="14">
        <f t="shared" si="26"/>
        <v>118.89449690869125</v>
      </c>
      <c r="M247" s="14">
        <f t="shared" si="27"/>
        <v>783.0910920152863</v>
      </c>
    </row>
    <row r="248" spans="5:13" ht="11.25">
      <c r="E248" s="13">
        <v>1195</v>
      </c>
      <c r="F248" s="13">
        <f t="shared" si="21"/>
        <v>7170</v>
      </c>
      <c r="G248" s="14">
        <f t="shared" si="22"/>
        <v>16432.429564352013</v>
      </c>
      <c r="H248" s="15">
        <f t="shared" si="23"/>
        <v>8.829210035340463</v>
      </c>
      <c r="I248" s="15">
        <f t="shared" si="24"/>
        <v>2.907651702970311</v>
      </c>
      <c r="J248" s="16">
        <f t="shared" si="25"/>
        <v>83.96137468226725</v>
      </c>
      <c r="K248" s="7"/>
      <c r="L248" s="14">
        <f t="shared" si="26"/>
        <v>119.31364912622246</v>
      </c>
      <c r="M248" s="14">
        <f t="shared" si="27"/>
        <v>785.8518116135975</v>
      </c>
    </row>
    <row r="249" spans="5:13" ht="11.25">
      <c r="E249" s="13">
        <v>1200</v>
      </c>
      <c r="F249" s="13">
        <f t="shared" si="21"/>
        <v>7200</v>
      </c>
      <c r="G249" s="14">
        <f t="shared" si="22"/>
        <v>16501.184499767707</v>
      </c>
      <c r="H249" s="15">
        <f t="shared" si="23"/>
        <v>8.860227299437769</v>
      </c>
      <c r="I249" s="15">
        <f t="shared" si="24"/>
        <v>2.91786636548406</v>
      </c>
      <c r="J249" s="16">
        <f t="shared" si="25"/>
        <v>84.01752158013174</v>
      </c>
      <c r="K249" s="7"/>
      <c r="L249" s="14">
        <f t="shared" si="26"/>
        <v>119.73280134375364</v>
      </c>
      <c r="M249" s="14">
        <f t="shared" si="27"/>
        <v>788.6125312119082</v>
      </c>
    </row>
    <row r="250" spans="5:13" ht="11.25">
      <c r="E250" s="13">
        <v>1205</v>
      </c>
      <c r="F250" s="13">
        <f t="shared" si="21"/>
        <v>7230</v>
      </c>
      <c r="G250" s="14">
        <f t="shared" si="22"/>
        <v>16569.93943518341</v>
      </c>
      <c r="H250" s="15">
        <f t="shared" si="23"/>
        <v>8.891244563535077</v>
      </c>
      <c r="I250" s="15">
        <f t="shared" si="24"/>
        <v>2.92808102799781</v>
      </c>
      <c r="J250" s="16">
        <f t="shared" si="25"/>
        <v>84.07327673910147</v>
      </c>
      <c r="K250" s="7"/>
      <c r="L250" s="14">
        <f t="shared" si="26"/>
        <v>120.15195356128481</v>
      </c>
      <c r="M250" s="14">
        <f t="shared" si="27"/>
        <v>791.3732508102189</v>
      </c>
    </row>
    <row r="251" spans="5:13" ht="11.25">
      <c r="E251" s="13">
        <v>1210</v>
      </c>
      <c r="F251" s="13">
        <f t="shared" si="21"/>
        <v>7260</v>
      </c>
      <c r="G251" s="14">
        <f t="shared" si="22"/>
        <v>16638.694370599107</v>
      </c>
      <c r="H251" s="15">
        <f t="shared" si="23"/>
        <v>8.922261827632385</v>
      </c>
      <c r="I251" s="15">
        <f t="shared" si="24"/>
        <v>2.93829569051156</v>
      </c>
      <c r="J251" s="16">
        <f t="shared" si="25"/>
        <v>84.12864424468825</v>
      </c>
      <c r="K251" s="7"/>
      <c r="L251" s="14">
        <f t="shared" si="26"/>
        <v>120.571105778816</v>
      </c>
      <c r="M251" s="14">
        <f t="shared" si="27"/>
        <v>794.1339704085298</v>
      </c>
    </row>
    <row r="252" spans="5:13" ht="11.25">
      <c r="E252" s="13">
        <v>1215</v>
      </c>
      <c r="F252" s="13">
        <f t="shared" si="21"/>
        <v>7290</v>
      </c>
      <c r="G252" s="14">
        <f t="shared" si="22"/>
        <v>16707.449306014805</v>
      </c>
      <c r="H252" s="15">
        <f t="shared" si="23"/>
        <v>8.953279091729692</v>
      </c>
      <c r="I252" s="15">
        <f t="shared" si="24"/>
        <v>2.94851035302531</v>
      </c>
      <c r="J252" s="16">
        <f t="shared" si="25"/>
        <v>84.18362812578937</v>
      </c>
      <c r="K252" s="7"/>
      <c r="L252" s="14">
        <f t="shared" si="26"/>
        <v>120.9902579963472</v>
      </c>
      <c r="M252" s="14">
        <f t="shared" si="27"/>
        <v>796.8946900068405</v>
      </c>
    </row>
    <row r="253" spans="5:13" ht="11.25">
      <c r="E253" s="13">
        <v>1220</v>
      </c>
      <c r="F253" s="13">
        <f t="shared" si="21"/>
        <v>7320</v>
      </c>
      <c r="G253" s="14">
        <f t="shared" si="22"/>
        <v>16776.204241430503</v>
      </c>
      <c r="H253" s="15">
        <f t="shared" si="23"/>
        <v>8.984296355827</v>
      </c>
      <c r="I253" s="15">
        <f t="shared" si="24"/>
        <v>2.9587250155390596</v>
      </c>
      <c r="J253" s="16">
        <f t="shared" si="25"/>
        <v>84.2382323556649</v>
      </c>
      <c r="K253" s="7"/>
      <c r="L253" s="14">
        <f t="shared" si="26"/>
        <v>121.40941021387839</v>
      </c>
      <c r="M253" s="14">
        <f t="shared" si="27"/>
        <v>799.6554096051512</v>
      </c>
    </row>
    <row r="254" spans="5:13" ht="11.25">
      <c r="E254" s="13">
        <v>1225</v>
      </c>
      <c r="F254" s="13">
        <f t="shared" si="21"/>
        <v>7350</v>
      </c>
      <c r="G254" s="14">
        <f t="shared" si="22"/>
        <v>16844.9591768462</v>
      </c>
      <c r="H254" s="15">
        <f t="shared" si="23"/>
        <v>9.015313619924306</v>
      </c>
      <c r="I254" s="15">
        <f t="shared" si="24"/>
        <v>2.9689396780528092</v>
      </c>
      <c r="J254" s="16">
        <f t="shared" si="25"/>
        <v>84.2924608528948</v>
      </c>
      <c r="K254" s="7"/>
      <c r="L254" s="14">
        <f t="shared" si="26"/>
        <v>121.82856243140954</v>
      </c>
      <c r="M254" s="14">
        <f t="shared" si="27"/>
        <v>802.416129203462</v>
      </c>
    </row>
    <row r="255" spans="5:13" ht="11.25">
      <c r="E255" s="13">
        <v>1230</v>
      </c>
      <c r="F255" s="13">
        <f t="shared" si="21"/>
        <v>7380</v>
      </c>
      <c r="G255" s="14">
        <f t="shared" si="22"/>
        <v>16913.7141122619</v>
      </c>
      <c r="H255" s="15">
        <f t="shared" si="23"/>
        <v>9.046330884021614</v>
      </c>
      <c r="I255" s="15">
        <f t="shared" si="24"/>
        <v>2.9791543405665593</v>
      </c>
      <c r="J255" s="16">
        <f t="shared" si="25"/>
        <v>84.34631748231625</v>
      </c>
      <c r="K255" s="7"/>
      <c r="L255" s="14">
        <f t="shared" si="26"/>
        <v>122.24771464894073</v>
      </c>
      <c r="M255" s="14">
        <f t="shared" si="27"/>
        <v>805.1768488017727</v>
      </c>
    </row>
    <row r="256" spans="5:13" ht="11.25">
      <c r="E256" s="13">
        <v>1235</v>
      </c>
      <c r="F256" s="13">
        <f t="shared" si="21"/>
        <v>7410</v>
      </c>
      <c r="G256" s="14">
        <f t="shared" si="22"/>
        <v>16982.4690476776</v>
      </c>
      <c r="H256" s="15">
        <f t="shared" si="23"/>
        <v>9.077348148118924</v>
      </c>
      <c r="I256" s="15">
        <f t="shared" si="24"/>
        <v>2.9893690030803097</v>
      </c>
      <c r="J256" s="16">
        <f t="shared" si="25"/>
        <v>84.39980605594192</v>
      </c>
      <c r="K256" s="7"/>
      <c r="L256" s="14">
        <f t="shared" si="26"/>
        <v>122.66686686647195</v>
      </c>
      <c r="M256" s="14">
        <f t="shared" si="27"/>
        <v>807.9375684000837</v>
      </c>
    </row>
    <row r="257" spans="5:13" ht="11.25">
      <c r="E257" s="13">
        <v>1240</v>
      </c>
      <c r="F257" s="13">
        <f t="shared" si="21"/>
        <v>7440</v>
      </c>
      <c r="G257" s="14">
        <f t="shared" si="22"/>
        <v>17051.223983093296</v>
      </c>
      <c r="H257" s="15">
        <f t="shared" si="23"/>
        <v>9.10836541221623</v>
      </c>
      <c r="I257" s="15">
        <f t="shared" si="24"/>
        <v>2.999583665594059</v>
      </c>
      <c r="J257" s="16">
        <f t="shared" si="25"/>
        <v>84.45293033385934</v>
      </c>
      <c r="K257" s="7"/>
      <c r="L257" s="14">
        <f t="shared" si="26"/>
        <v>123.0860190840031</v>
      </c>
      <c r="M257" s="14">
        <f t="shared" si="27"/>
        <v>810.6982879983942</v>
      </c>
    </row>
    <row r="258" spans="5:13" ht="11.25">
      <c r="E258" s="13">
        <v>1245</v>
      </c>
      <c r="F258" s="13">
        <f t="shared" si="21"/>
        <v>7470</v>
      </c>
      <c r="G258" s="14">
        <f t="shared" si="22"/>
        <v>17119.978918508998</v>
      </c>
      <c r="H258" s="15">
        <f t="shared" si="23"/>
        <v>9.139382676313538</v>
      </c>
      <c r="I258" s="15">
        <f t="shared" si="24"/>
        <v>3.009798328107809</v>
      </c>
      <c r="J258" s="16">
        <f t="shared" si="25"/>
        <v>84.5056940251121</v>
      </c>
      <c r="K258" s="7"/>
      <c r="L258" s="14">
        <f t="shared" si="26"/>
        <v>123.50517130153429</v>
      </c>
      <c r="M258" s="14">
        <f t="shared" si="27"/>
        <v>813.4590075967051</v>
      </c>
    </row>
    <row r="259" spans="5:13" ht="11.25">
      <c r="E259" s="13">
        <v>1250</v>
      </c>
      <c r="F259" s="13">
        <f t="shared" si="21"/>
        <v>7500</v>
      </c>
      <c r="G259" s="14">
        <f t="shared" si="22"/>
        <v>17188.733853924696</v>
      </c>
      <c r="H259" s="15">
        <f t="shared" si="23"/>
        <v>9.170399940410846</v>
      </c>
      <c r="I259" s="15">
        <f t="shared" si="24"/>
        <v>3.020012990621559</v>
      </c>
      <c r="J259" s="16">
        <f t="shared" si="25"/>
        <v>84.55810078856305</v>
      </c>
      <c r="K259" s="7"/>
      <c r="L259" s="14">
        <f t="shared" si="26"/>
        <v>123.92432351906548</v>
      </c>
      <c r="M259" s="14">
        <f t="shared" si="27"/>
        <v>816.2197271950159</v>
      </c>
    </row>
    <row r="260" spans="5:13" ht="11.25">
      <c r="E260" s="13">
        <v>1255</v>
      </c>
      <c r="F260" s="13">
        <f t="shared" si="21"/>
        <v>7530</v>
      </c>
      <c r="G260" s="14">
        <f t="shared" si="22"/>
        <v>17257.488789340394</v>
      </c>
      <c r="H260" s="15">
        <f t="shared" si="23"/>
        <v>9.201417204508154</v>
      </c>
      <c r="I260" s="15">
        <f t="shared" si="24"/>
        <v>3.030227653135309</v>
      </c>
      <c r="J260" s="16">
        <f t="shared" si="25"/>
        <v>84.61015423374</v>
      </c>
      <c r="K260" s="7"/>
      <c r="L260" s="14">
        <f t="shared" si="26"/>
        <v>124.34347573659667</v>
      </c>
      <c r="M260" s="14">
        <f t="shared" si="27"/>
        <v>818.9804467933267</v>
      </c>
    </row>
    <row r="261" spans="5:13" ht="11.25">
      <c r="E261" s="13">
        <v>1260</v>
      </c>
      <c r="F261" s="13">
        <f t="shared" si="21"/>
        <v>7560</v>
      </c>
      <c r="G261" s="14">
        <f t="shared" si="22"/>
        <v>17326.243724756092</v>
      </c>
      <c r="H261" s="15">
        <f t="shared" si="23"/>
        <v>9.23243446860546</v>
      </c>
      <c r="I261" s="15">
        <f t="shared" si="24"/>
        <v>3.040442315649058</v>
      </c>
      <c r="J261" s="16">
        <f t="shared" si="25"/>
        <v>84.66185792166459</v>
      </c>
      <c r="K261" s="7"/>
      <c r="L261" s="14">
        <f t="shared" si="26"/>
        <v>124.76262795412782</v>
      </c>
      <c r="M261" s="14">
        <f t="shared" si="27"/>
        <v>821.7411663916373</v>
      </c>
    </row>
    <row r="262" spans="5:13" ht="11.25">
      <c r="E262" s="13">
        <v>1265</v>
      </c>
      <c r="F262" s="13">
        <f t="shared" si="21"/>
        <v>7590</v>
      </c>
      <c r="G262" s="14">
        <f t="shared" si="22"/>
        <v>17394.998660171794</v>
      </c>
      <c r="H262" s="15">
        <f t="shared" si="23"/>
        <v>9.26345173270277</v>
      </c>
      <c r="I262" s="15">
        <f t="shared" si="24"/>
        <v>3.0506569781628086</v>
      </c>
      <c r="J262" s="16">
        <f t="shared" si="25"/>
        <v>84.71321536566424</v>
      </c>
      <c r="K262" s="7"/>
      <c r="L262" s="14">
        <f t="shared" si="26"/>
        <v>125.18178017165904</v>
      </c>
      <c r="M262" s="14">
        <f t="shared" si="27"/>
        <v>824.5018859899483</v>
      </c>
    </row>
    <row r="263" spans="5:13" ht="11.25">
      <c r="E263" s="13">
        <v>1270</v>
      </c>
      <c r="F263" s="13">
        <f t="shared" si="21"/>
        <v>7620</v>
      </c>
      <c r="G263" s="14">
        <f t="shared" si="22"/>
        <v>17463.75359558749</v>
      </c>
      <c r="H263" s="15">
        <f t="shared" si="23"/>
        <v>9.294468996800076</v>
      </c>
      <c r="I263" s="15">
        <f t="shared" si="24"/>
        <v>3.060871640676558</v>
      </c>
      <c r="J263" s="16">
        <f t="shared" si="25"/>
        <v>84.76423003216806</v>
      </c>
      <c r="K263" s="7"/>
      <c r="L263" s="14">
        <f t="shared" si="26"/>
        <v>125.6009323891902</v>
      </c>
      <c r="M263" s="14">
        <f t="shared" si="27"/>
        <v>827.2626055882589</v>
      </c>
    </row>
    <row r="264" spans="5:13" ht="11.25">
      <c r="E264" s="13">
        <v>1275</v>
      </c>
      <c r="F264" s="13">
        <f t="shared" si="21"/>
        <v>7650</v>
      </c>
      <c r="G264" s="14">
        <f t="shared" si="22"/>
        <v>17532.50853100319</v>
      </c>
      <c r="H264" s="15">
        <f t="shared" si="23"/>
        <v>9.325486260897385</v>
      </c>
      <c r="I264" s="15">
        <f t="shared" si="24"/>
        <v>3.0710863031903086</v>
      </c>
      <c r="J264" s="16">
        <f t="shared" si="25"/>
        <v>84.81490534148674</v>
      </c>
      <c r="K264" s="7"/>
      <c r="L264" s="14">
        <f t="shared" si="26"/>
        <v>126.02008460672141</v>
      </c>
      <c r="M264" s="14">
        <f t="shared" si="27"/>
        <v>830.0233251865699</v>
      </c>
    </row>
    <row r="265" spans="5:13" ht="11.25">
      <c r="E265" s="13">
        <v>1280</v>
      </c>
      <c r="F265" s="13">
        <f aca="true" t="shared" si="28" ref="F265:F328">$C$13*E265/1000</f>
        <v>7680</v>
      </c>
      <c r="G265" s="14">
        <f aca="true" t="shared" si="29" ref="G265:G328">F265*$C$11/($C$12*PI())*60</f>
        <v>17601.263466418888</v>
      </c>
      <c r="H265" s="15">
        <f aca="true" t="shared" si="30" ref="H265:H328">$C$25*$C$18+$C$22/1000*G265</f>
        <v>9.356503524994691</v>
      </c>
      <c r="I265" s="15">
        <f aca="true" t="shared" si="31" ref="I265:I328">H265*$C$25</f>
        <v>3.081300965704058</v>
      </c>
      <c r="J265" s="16">
        <f aca="true" t="shared" si="32" ref="J265:J328">(I265-$C$26)/I265*100</f>
        <v>84.86524466857698</v>
      </c>
      <c r="K265" s="7"/>
      <c r="L265" s="14">
        <f aca="true" t="shared" si="33" ref="L265:L328">H265/$C$15*100</f>
        <v>126.43923682425257</v>
      </c>
      <c r="M265" s="14">
        <f aca="true" t="shared" si="34" ref="M265:M328">$C$10*I265/$C$15*1000</f>
        <v>832.7840447848805</v>
      </c>
    </row>
    <row r="266" spans="5:13" ht="11.25">
      <c r="E266" s="13">
        <v>1285</v>
      </c>
      <c r="F266" s="13">
        <f t="shared" si="28"/>
        <v>7710</v>
      </c>
      <c r="G266" s="14">
        <f t="shared" si="29"/>
        <v>17670.018401834586</v>
      </c>
      <c r="H266" s="15">
        <f t="shared" si="30"/>
        <v>9.387520789092</v>
      </c>
      <c r="I266" s="15">
        <f t="shared" si="31"/>
        <v>3.091515628217808</v>
      </c>
      <c r="J266" s="16">
        <f t="shared" si="32"/>
        <v>84.91525134379077</v>
      </c>
      <c r="K266" s="7"/>
      <c r="L266" s="14">
        <f t="shared" si="33"/>
        <v>126.85838904178377</v>
      </c>
      <c r="M266" s="14">
        <f t="shared" si="34"/>
        <v>835.5447643831913</v>
      </c>
    </row>
    <row r="267" spans="5:13" ht="11.25">
      <c r="E267" s="13">
        <v>1290</v>
      </c>
      <c r="F267" s="13">
        <f t="shared" si="28"/>
        <v>7740</v>
      </c>
      <c r="G267" s="14">
        <f t="shared" si="29"/>
        <v>17738.773337250284</v>
      </c>
      <c r="H267" s="15">
        <f t="shared" si="30"/>
        <v>9.418538053189307</v>
      </c>
      <c r="I267" s="15">
        <f t="shared" si="31"/>
        <v>3.101730290731558</v>
      </c>
      <c r="J267" s="16">
        <f t="shared" si="32"/>
        <v>84.96492865360986</v>
      </c>
      <c r="K267" s="7"/>
      <c r="L267" s="14">
        <f t="shared" si="33"/>
        <v>127.27754125931496</v>
      </c>
      <c r="M267" s="14">
        <f t="shared" si="34"/>
        <v>838.3054839815021</v>
      </c>
    </row>
    <row r="268" spans="5:13" ht="11.25">
      <c r="E268" s="13">
        <v>1295</v>
      </c>
      <c r="F268" s="13">
        <f t="shared" si="28"/>
        <v>7770</v>
      </c>
      <c r="G268" s="14">
        <f t="shared" si="29"/>
        <v>17807.528272665986</v>
      </c>
      <c r="H268" s="15">
        <f t="shared" si="30"/>
        <v>9.449555317286617</v>
      </c>
      <c r="I268" s="15">
        <f t="shared" si="31"/>
        <v>3.1119449532453083</v>
      </c>
      <c r="J268" s="16">
        <f t="shared" si="32"/>
        <v>85.01427984136573</v>
      </c>
      <c r="K268" s="7"/>
      <c r="L268" s="14">
        <f t="shared" si="33"/>
        <v>127.69669347684615</v>
      </c>
      <c r="M268" s="14">
        <f t="shared" si="34"/>
        <v>841.066203579813</v>
      </c>
    </row>
    <row r="269" spans="5:13" ht="11.25">
      <c r="E269" s="13">
        <v>1300</v>
      </c>
      <c r="F269" s="13">
        <f t="shared" si="28"/>
        <v>7800</v>
      </c>
      <c r="G269" s="14">
        <f t="shared" si="29"/>
        <v>17876.283208081684</v>
      </c>
      <c r="H269" s="15">
        <f t="shared" si="30"/>
        <v>9.480572581383925</v>
      </c>
      <c r="I269" s="15">
        <f t="shared" si="31"/>
        <v>3.1221596157590583</v>
      </c>
      <c r="J269" s="16">
        <f t="shared" si="32"/>
        <v>85.06330810794547</v>
      </c>
      <c r="K269" s="7"/>
      <c r="L269" s="14">
        <f t="shared" si="33"/>
        <v>128.11584569437736</v>
      </c>
      <c r="M269" s="14">
        <f t="shared" si="34"/>
        <v>843.8269231781238</v>
      </c>
    </row>
    <row r="270" spans="5:13" ht="11.25">
      <c r="E270" s="13">
        <v>1305</v>
      </c>
      <c r="F270" s="13">
        <f t="shared" si="28"/>
        <v>7830</v>
      </c>
      <c r="G270" s="14">
        <f t="shared" si="29"/>
        <v>17945.038143497382</v>
      </c>
      <c r="H270" s="15">
        <f t="shared" si="30"/>
        <v>9.51158984548123</v>
      </c>
      <c r="I270" s="15">
        <f t="shared" si="31"/>
        <v>3.132374278272808</v>
      </c>
      <c r="J270" s="16">
        <f t="shared" si="32"/>
        <v>85.11201661248387</v>
      </c>
      <c r="K270" s="7"/>
      <c r="L270" s="14">
        <f t="shared" si="33"/>
        <v>128.53499791190853</v>
      </c>
      <c r="M270" s="14">
        <f t="shared" si="34"/>
        <v>846.5876427764344</v>
      </c>
    </row>
    <row r="271" spans="5:13" ht="11.25">
      <c r="E271" s="13">
        <v>1310</v>
      </c>
      <c r="F271" s="13">
        <f t="shared" si="28"/>
        <v>7860</v>
      </c>
      <c r="G271" s="14">
        <f t="shared" si="29"/>
        <v>18013.793078913084</v>
      </c>
      <c r="H271" s="15">
        <f t="shared" si="30"/>
        <v>9.54260710957854</v>
      </c>
      <c r="I271" s="15">
        <f t="shared" si="31"/>
        <v>3.1425889407865584</v>
      </c>
      <c r="J271" s="16">
        <f t="shared" si="32"/>
        <v>85.16040847304191</v>
      </c>
      <c r="K271" s="7"/>
      <c r="L271" s="14">
        <f t="shared" si="33"/>
        <v>128.95415012943974</v>
      </c>
      <c r="M271" s="14">
        <f t="shared" si="34"/>
        <v>849.3483623747454</v>
      </c>
    </row>
    <row r="272" spans="5:13" ht="11.25">
      <c r="E272" s="13">
        <v>1315</v>
      </c>
      <c r="F272" s="13">
        <f t="shared" si="28"/>
        <v>7890</v>
      </c>
      <c r="G272" s="14">
        <f t="shared" si="29"/>
        <v>18082.54801432878</v>
      </c>
      <c r="H272" s="15">
        <f t="shared" si="30"/>
        <v>9.573624373675846</v>
      </c>
      <c r="I272" s="15">
        <f t="shared" si="31"/>
        <v>3.1528036033003075</v>
      </c>
      <c r="J272" s="16">
        <f t="shared" si="32"/>
        <v>85.20848676727219</v>
      </c>
      <c r="K272" s="7"/>
      <c r="L272" s="14">
        <f t="shared" si="33"/>
        <v>129.3733023469709</v>
      </c>
      <c r="M272" s="14">
        <f t="shared" si="34"/>
        <v>852.109081973056</v>
      </c>
    </row>
    <row r="273" spans="5:13" ht="11.25">
      <c r="E273" s="13">
        <v>1320</v>
      </c>
      <c r="F273" s="13">
        <f t="shared" si="28"/>
        <v>7920</v>
      </c>
      <c r="G273" s="14">
        <f t="shared" si="29"/>
        <v>18151.30294974448</v>
      </c>
      <c r="H273" s="15">
        <f t="shared" si="30"/>
        <v>9.604641637773154</v>
      </c>
      <c r="I273" s="15">
        <f t="shared" si="31"/>
        <v>3.1630182658140575</v>
      </c>
      <c r="J273" s="16">
        <f t="shared" si="32"/>
        <v>85.2562545330714</v>
      </c>
      <c r="K273" s="7"/>
      <c r="L273" s="14">
        <f t="shared" si="33"/>
        <v>129.79245456450207</v>
      </c>
      <c r="M273" s="14">
        <f t="shared" si="34"/>
        <v>854.8698015713668</v>
      </c>
    </row>
    <row r="274" spans="5:13" ht="11.25">
      <c r="E274" s="13">
        <v>1325</v>
      </c>
      <c r="F274" s="13">
        <f t="shared" si="28"/>
        <v>7950</v>
      </c>
      <c r="G274" s="14">
        <f t="shared" si="29"/>
        <v>18220.05788516018</v>
      </c>
      <c r="H274" s="15">
        <f t="shared" si="30"/>
        <v>9.635658901870462</v>
      </c>
      <c r="I274" s="15">
        <f t="shared" si="31"/>
        <v>3.1732329283278076</v>
      </c>
      <c r="J274" s="16">
        <f t="shared" si="32"/>
        <v>85.30371476922011</v>
      </c>
      <c r="K274" s="7"/>
      <c r="L274" s="14">
        <f t="shared" si="33"/>
        <v>130.21160678203327</v>
      </c>
      <c r="M274" s="14">
        <f t="shared" si="34"/>
        <v>857.6305211696776</v>
      </c>
    </row>
    <row r="275" spans="5:13" ht="11.25">
      <c r="E275" s="13">
        <v>1330</v>
      </c>
      <c r="F275" s="13">
        <f t="shared" si="28"/>
        <v>7980</v>
      </c>
      <c r="G275" s="14">
        <f t="shared" si="29"/>
        <v>18288.812820575877</v>
      </c>
      <c r="H275" s="15">
        <f t="shared" si="30"/>
        <v>9.66667616596777</v>
      </c>
      <c r="I275" s="15">
        <f t="shared" si="31"/>
        <v>3.1834475908415576</v>
      </c>
      <c r="J275" s="16">
        <f t="shared" si="32"/>
        <v>85.35087043601044</v>
      </c>
      <c r="K275" s="7"/>
      <c r="L275" s="14">
        <f t="shared" si="33"/>
        <v>130.63075899956445</v>
      </c>
      <c r="M275" s="14">
        <f t="shared" si="34"/>
        <v>860.3912407679885</v>
      </c>
    </row>
    <row r="276" spans="5:13" ht="11.25">
      <c r="E276" s="13">
        <v>1335</v>
      </c>
      <c r="F276" s="13">
        <f t="shared" si="28"/>
        <v>8010</v>
      </c>
      <c r="G276" s="14">
        <f t="shared" si="29"/>
        <v>18357.567755991575</v>
      </c>
      <c r="H276" s="15">
        <f t="shared" si="30"/>
        <v>9.697693430065078</v>
      </c>
      <c r="I276" s="15">
        <f t="shared" si="31"/>
        <v>3.1936622533553076</v>
      </c>
      <c r="J276" s="16">
        <f t="shared" si="32"/>
        <v>85.39772445586152</v>
      </c>
      <c r="K276" s="7"/>
      <c r="L276" s="14">
        <f t="shared" si="33"/>
        <v>131.04991121709563</v>
      </c>
      <c r="M276" s="14">
        <f t="shared" si="34"/>
        <v>863.1519603662992</v>
      </c>
    </row>
    <row r="277" spans="5:13" ht="11.25">
      <c r="E277" s="13">
        <v>1340</v>
      </c>
      <c r="F277" s="13">
        <f t="shared" si="28"/>
        <v>8040</v>
      </c>
      <c r="G277" s="14">
        <f t="shared" si="29"/>
        <v>18426.322691407277</v>
      </c>
      <c r="H277" s="15">
        <f t="shared" si="30"/>
        <v>9.728710694162386</v>
      </c>
      <c r="I277" s="15">
        <f t="shared" si="31"/>
        <v>3.2038769158690577</v>
      </c>
      <c r="J277" s="16">
        <f t="shared" si="32"/>
        <v>85.44427971392321</v>
      </c>
      <c r="K277" s="7"/>
      <c r="L277" s="14">
        <f t="shared" si="33"/>
        <v>131.46906343462683</v>
      </c>
      <c r="M277" s="14">
        <f t="shared" si="34"/>
        <v>865.9126799646102</v>
      </c>
    </row>
    <row r="278" spans="5:13" ht="11.25">
      <c r="E278" s="13">
        <v>1345</v>
      </c>
      <c r="F278" s="13">
        <f t="shared" si="28"/>
        <v>8070</v>
      </c>
      <c r="G278" s="14">
        <f t="shared" si="29"/>
        <v>18495.07762682297</v>
      </c>
      <c r="H278" s="15">
        <f t="shared" si="30"/>
        <v>9.759727958259692</v>
      </c>
      <c r="I278" s="15">
        <f t="shared" si="31"/>
        <v>3.214091578382807</v>
      </c>
      <c r="J278" s="16">
        <f t="shared" si="32"/>
        <v>85.49053905866833</v>
      </c>
      <c r="K278" s="7"/>
      <c r="L278" s="14">
        <f t="shared" si="33"/>
        <v>131.88821565215798</v>
      </c>
      <c r="M278" s="14">
        <f t="shared" si="34"/>
        <v>868.6733995629206</v>
      </c>
    </row>
    <row r="279" spans="5:13" ht="11.25">
      <c r="E279" s="13">
        <v>1350</v>
      </c>
      <c r="F279" s="13">
        <f t="shared" si="28"/>
        <v>8100</v>
      </c>
      <c r="G279" s="14">
        <f t="shared" si="29"/>
        <v>18563.832562238673</v>
      </c>
      <c r="H279" s="15">
        <f t="shared" si="30"/>
        <v>9.790745222357002</v>
      </c>
      <c r="I279" s="15">
        <f t="shared" si="31"/>
        <v>3.2243062408965573</v>
      </c>
      <c r="J279" s="16">
        <f t="shared" si="32"/>
        <v>85.53650530247367</v>
      </c>
      <c r="K279" s="7"/>
      <c r="L279" s="14">
        <f t="shared" si="33"/>
        <v>132.3073678696892</v>
      </c>
      <c r="M279" s="14">
        <f t="shared" si="34"/>
        <v>871.4341191612317</v>
      </c>
    </row>
    <row r="280" spans="5:13" ht="11.25">
      <c r="E280" s="13">
        <v>1355</v>
      </c>
      <c r="F280" s="13">
        <f t="shared" si="28"/>
        <v>8130</v>
      </c>
      <c r="G280" s="14">
        <f t="shared" si="29"/>
        <v>18632.58749765437</v>
      </c>
      <c r="H280" s="15">
        <f t="shared" si="30"/>
        <v>9.82176248645431</v>
      </c>
      <c r="I280" s="15">
        <f t="shared" si="31"/>
        <v>3.2345209034103073</v>
      </c>
      <c r="J280" s="16">
        <f t="shared" si="32"/>
        <v>85.58218122218992</v>
      </c>
      <c r="K280" s="7"/>
      <c r="L280" s="14">
        <f t="shared" si="33"/>
        <v>132.7265200872204</v>
      </c>
      <c r="M280" s="14">
        <f t="shared" si="34"/>
        <v>874.1948387595426</v>
      </c>
    </row>
    <row r="281" spans="5:13" ht="11.25">
      <c r="E281" s="13">
        <v>1360</v>
      </c>
      <c r="F281" s="13">
        <f t="shared" si="28"/>
        <v>8160</v>
      </c>
      <c r="G281" s="14">
        <f t="shared" si="29"/>
        <v>18701.34243307007</v>
      </c>
      <c r="H281" s="15">
        <f t="shared" si="30"/>
        <v>9.852779750551615</v>
      </c>
      <c r="I281" s="15">
        <f t="shared" si="31"/>
        <v>3.244735565924057</v>
      </c>
      <c r="J281" s="16">
        <f t="shared" si="32"/>
        <v>85.62756955970079</v>
      </c>
      <c r="K281" s="7"/>
      <c r="L281" s="14">
        <f t="shared" si="33"/>
        <v>133.14567230475157</v>
      </c>
      <c r="M281" s="14">
        <f t="shared" si="34"/>
        <v>876.9555583578532</v>
      </c>
    </row>
    <row r="282" spans="5:13" ht="11.25">
      <c r="E282" s="13">
        <v>1365</v>
      </c>
      <c r="F282" s="13">
        <f t="shared" si="28"/>
        <v>8190</v>
      </c>
      <c r="G282" s="14">
        <f t="shared" si="29"/>
        <v>18770.097368485767</v>
      </c>
      <c r="H282" s="15">
        <f t="shared" si="30"/>
        <v>9.883797014648923</v>
      </c>
      <c r="I282" s="15">
        <f t="shared" si="31"/>
        <v>3.2549502284378065</v>
      </c>
      <c r="J282" s="16">
        <f t="shared" si="32"/>
        <v>85.67267302247186</v>
      </c>
      <c r="K282" s="7"/>
      <c r="L282" s="14">
        <f t="shared" si="33"/>
        <v>133.56482452228272</v>
      </c>
      <c r="M282" s="14">
        <f t="shared" si="34"/>
        <v>879.7162779561639</v>
      </c>
    </row>
    <row r="283" spans="5:13" ht="11.25">
      <c r="E283" s="13">
        <v>1370</v>
      </c>
      <c r="F283" s="13">
        <f t="shared" si="28"/>
        <v>8220</v>
      </c>
      <c r="G283" s="14">
        <f t="shared" si="29"/>
        <v>18838.85230390147</v>
      </c>
      <c r="H283" s="15">
        <f t="shared" si="30"/>
        <v>9.914814278746233</v>
      </c>
      <c r="I283" s="15">
        <f t="shared" si="31"/>
        <v>3.2651648909515574</v>
      </c>
      <c r="J283" s="16">
        <f t="shared" si="32"/>
        <v>85.71749428408873</v>
      </c>
      <c r="K283" s="7"/>
      <c r="L283" s="14">
        <f t="shared" si="33"/>
        <v>133.98397673981395</v>
      </c>
      <c r="M283" s="14">
        <f t="shared" si="34"/>
        <v>882.4769975544749</v>
      </c>
    </row>
    <row r="284" spans="5:13" ht="11.25">
      <c r="E284" s="13">
        <v>1375</v>
      </c>
      <c r="F284" s="13">
        <f t="shared" si="28"/>
        <v>8250</v>
      </c>
      <c r="G284" s="14">
        <f t="shared" si="29"/>
        <v>18907.607239317163</v>
      </c>
      <c r="H284" s="15">
        <f t="shared" si="30"/>
        <v>9.945831542843539</v>
      </c>
      <c r="I284" s="15">
        <f t="shared" si="31"/>
        <v>3.2753795534653065</v>
      </c>
      <c r="J284" s="16">
        <f t="shared" si="32"/>
        <v>85.76203598478548</v>
      </c>
      <c r="K284" s="7"/>
      <c r="L284" s="14">
        <f t="shared" si="33"/>
        <v>134.40312895734513</v>
      </c>
      <c r="M284" s="14">
        <f t="shared" si="34"/>
        <v>885.2377171527855</v>
      </c>
    </row>
    <row r="285" spans="5:13" ht="11.25">
      <c r="E285" s="13">
        <v>1380</v>
      </c>
      <c r="F285" s="13">
        <f t="shared" si="28"/>
        <v>8280</v>
      </c>
      <c r="G285" s="14">
        <f t="shared" si="29"/>
        <v>18976.362174732865</v>
      </c>
      <c r="H285" s="15">
        <f t="shared" si="30"/>
        <v>9.976848806940847</v>
      </c>
      <c r="I285" s="15">
        <f t="shared" si="31"/>
        <v>3.2855942159790565</v>
      </c>
      <c r="J285" s="16">
        <f t="shared" si="32"/>
        <v>85.80630073196305</v>
      </c>
      <c r="K285" s="7"/>
      <c r="L285" s="14">
        <f t="shared" si="33"/>
        <v>134.8222811748763</v>
      </c>
      <c r="M285" s="14">
        <f t="shared" si="34"/>
        <v>887.9984367510964</v>
      </c>
    </row>
    <row r="286" spans="5:13" ht="11.25">
      <c r="E286" s="13">
        <v>1385</v>
      </c>
      <c r="F286" s="13">
        <f t="shared" si="28"/>
        <v>8310</v>
      </c>
      <c r="G286" s="14">
        <f t="shared" si="29"/>
        <v>19045.117110148563</v>
      </c>
      <c r="H286" s="15">
        <f t="shared" si="30"/>
        <v>10.007866071038155</v>
      </c>
      <c r="I286" s="15">
        <f t="shared" si="31"/>
        <v>3.2958088784928066</v>
      </c>
      <c r="J286" s="16">
        <f t="shared" si="32"/>
        <v>85.85029110069794</v>
      </c>
      <c r="K286" s="7"/>
      <c r="L286" s="14">
        <f t="shared" si="33"/>
        <v>135.2414333924075</v>
      </c>
      <c r="M286" s="14">
        <f t="shared" si="34"/>
        <v>890.7591563494071</v>
      </c>
    </row>
    <row r="287" spans="5:13" ht="11.25">
      <c r="E287" s="13">
        <v>1390</v>
      </c>
      <c r="F287" s="13">
        <f t="shared" si="28"/>
        <v>8340</v>
      </c>
      <c r="G287" s="14">
        <f t="shared" si="29"/>
        <v>19113.87204556426</v>
      </c>
      <c r="H287" s="15">
        <f t="shared" si="30"/>
        <v>10.038883335135463</v>
      </c>
      <c r="I287" s="15">
        <f t="shared" si="31"/>
        <v>3.3060235410065566</v>
      </c>
      <c r="J287" s="16">
        <f t="shared" si="32"/>
        <v>85.89400963424177</v>
      </c>
      <c r="K287" s="7"/>
      <c r="L287" s="14">
        <f t="shared" si="33"/>
        <v>135.66058560993866</v>
      </c>
      <c r="M287" s="14">
        <f t="shared" si="34"/>
        <v>893.519875947718</v>
      </c>
    </row>
    <row r="288" spans="5:13" ht="11.25">
      <c r="E288" s="13">
        <v>1395</v>
      </c>
      <c r="F288" s="13">
        <f t="shared" si="28"/>
        <v>8370</v>
      </c>
      <c r="G288" s="14">
        <f t="shared" si="29"/>
        <v>19182.62698097996</v>
      </c>
      <c r="H288" s="15">
        <f t="shared" si="30"/>
        <v>10.06990059923277</v>
      </c>
      <c r="I288" s="15">
        <f t="shared" si="31"/>
        <v>3.316238203520306</v>
      </c>
      <c r="J288" s="16">
        <f t="shared" si="32"/>
        <v>85.93745884451126</v>
      </c>
      <c r="K288" s="7"/>
      <c r="L288" s="14">
        <f t="shared" si="33"/>
        <v>136.07973782746987</v>
      </c>
      <c r="M288" s="14">
        <f t="shared" si="34"/>
        <v>896.2805955460287</v>
      </c>
    </row>
    <row r="289" spans="5:13" ht="11.25">
      <c r="E289" s="13">
        <v>1400</v>
      </c>
      <c r="F289" s="13">
        <f t="shared" si="28"/>
        <v>8400</v>
      </c>
      <c r="G289" s="14">
        <f t="shared" si="29"/>
        <v>19251.38191639566</v>
      </c>
      <c r="H289" s="15">
        <f t="shared" si="30"/>
        <v>10.100917863330078</v>
      </c>
      <c r="I289" s="15">
        <f t="shared" si="31"/>
        <v>3.326452866034056</v>
      </c>
      <c r="J289" s="16">
        <f t="shared" si="32"/>
        <v>85.98064121256935</v>
      </c>
      <c r="K289" s="7"/>
      <c r="L289" s="14">
        <f t="shared" si="33"/>
        <v>136.49889004500108</v>
      </c>
      <c r="M289" s="14">
        <f t="shared" si="34"/>
        <v>899.0413151443395</v>
      </c>
    </row>
    <row r="290" spans="5:13" ht="11.25">
      <c r="E290" s="13">
        <v>1405</v>
      </c>
      <c r="F290" s="13">
        <f t="shared" si="28"/>
        <v>8430</v>
      </c>
      <c r="G290" s="14">
        <f t="shared" si="29"/>
        <v>19320.13685181136</v>
      </c>
      <c r="H290" s="15">
        <f t="shared" si="30"/>
        <v>10.131935127427386</v>
      </c>
      <c r="I290" s="15">
        <f t="shared" si="31"/>
        <v>3.3366675285478062</v>
      </c>
      <c r="J290" s="16">
        <f t="shared" si="32"/>
        <v>86.02355918909761</v>
      </c>
      <c r="K290" s="7"/>
      <c r="L290" s="14">
        <f t="shared" si="33"/>
        <v>136.91804226253223</v>
      </c>
      <c r="M290" s="14">
        <f t="shared" si="34"/>
        <v>901.8020347426503</v>
      </c>
    </row>
    <row r="291" spans="5:13" ht="11.25">
      <c r="E291" s="13">
        <v>1410</v>
      </c>
      <c r="F291" s="13">
        <f t="shared" si="28"/>
        <v>8460</v>
      </c>
      <c r="G291" s="14">
        <f t="shared" si="29"/>
        <v>19388.891787227058</v>
      </c>
      <c r="H291" s="15">
        <f t="shared" si="30"/>
        <v>10.162952391524694</v>
      </c>
      <c r="I291" s="15">
        <f t="shared" si="31"/>
        <v>3.3468821910615563</v>
      </c>
      <c r="J291" s="16">
        <f t="shared" si="32"/>
        <v>86.06621519485964</v>
      </c>
      <c r="K291" s="7"/>
      <c r="L291" s="14">
        <f t="shared" si="33"/>
        <v>137.33719448006343</v>
      </c>
      <c r="M291" s="14">
        <f t="shared" si="34"/>
        <v>904.5627543409611</v>
      </c>
    </row>
    <row r="292" spans="5:13" ht="11.25">
      <c r="E292" s="13">
        <v>1415</v>
      </c>
      <c r="F292" s="13">
        <f t="shared" si="28"/>
        <v>8490</v>
      </c>
      <c r="G292" s="14">
        <f t="shared" si="29"/>
        <v>19457.646722642756</v>
      </c>
      <c r="H292" s="15">
        <f t="shared" si="30"/>
        <v>10.193969655622</v>
      </c>
      <c r="I292" s="15">
        <f t="shared" si="31"/>
        <v>3.3570968535753054</v>
      </c>
      <c r="J292" s="16">
        <f t="shared" si="32"/>
        <v>86.1086116211564</v>
      </c>
      <c r="K292" s="7"/>
      <c r="L292" s="14">
        <f t="shared" si="33"/>
        <v>137.7563466975946</v>
      </c>
      <c r="M292" s="14">
        <f t="shared" si="34"/>
        <v>907.3234739392717</v>
      </c>
    </row>
    <row r="293" spans="5:13" ht="11.25">
      <c r="E293" s="13">
        <v>1420</v>
      </c>
      <c r="F293" s="13">
        <f t="shared" si="28"/>
        <v>8520</v>
      </c>
      <c r="G293" s="14">
        <f t="shared" si="29"/>
        <v>19526.401658058454</v>
      </c>
      <c r="H293" s="15">
        <f t="shared" si="30"/>
        <v>10.224986919719308</v>
      </c>
      <c r="I293" s="15">
        <f t="shared" si="31"/>
        <v>3.3673115160890554</v>
      </c>
      <c r="J293" s="16">
        <f t="shared" si="32"/>
        <v>86.15075083027304</v>
      </c>
      <c r="K293" s="7"/>
      <c r="L293" s="14">
        <f t="shared" si="33"/>
        <v>138.1754989151258</v>
      </c>
      <c r="M293" s="14">
        <f t="shared" si="34"/>
        <v>910.0841935375826</v>
      </c>
    </row>
    <row r="294" spans="5:13" ht="11.25">
      <c r="E294" s="13">
        <v>1425</v>
      </c>
      <c r="F294" s="13">
        <f t="shared" si="28"/>
        <v>8550</v>
      </c>
      <c r="G294" s="14">
        <f t="shared" si="29"/>
        <v>19595.156593474156</v>
      </c>
      <c r="H294" s="15">
        <f t="shared" si="30"/>
        <v>10.256004183816618</v>
      </c>
      <c r="I294" s="15">
        <f t="shared" si="31"/>
        <v>3.377526178602806</v>
      </c>
      <c r="J294" s="16">
        <f t="shared" si="32"/>
        <v>86.19263515591759</v>
      </c>
      <c r="K294" s="7"/>
      <c r="L294" s="14">
        <f t="shared" si="33"/>
        <v>138.594651132657</v>
      </c>
      <c r="M294" s="14">
        <f t="shared" si="34"/>
        <v>912.8449131358934</v>
      </c>
    </row>
    <row r="295" spans="5:13" ht="11.25">
      <c r="E295" s="13">
        <v>1430</v>
      </c>
      <c r="F295" s="13">
        <f t="shared" si="28"/>
        <v>8580</v>
      </c>
      <c r="G295" s="14">
        <f t="shared" si="29"/>
        <v>19663.911528889854</v>
      </c>
      <c r="H295" s="15">
        <f t="shared" si="30"/>
        <v>10.287021447913926</v>
      </c>
      <c r="I295" s="15">
        <f t="shared" si="31"/>
        <v>3.387740841116556</v>
      </c>
      <c r="J295" s="16">
        <f t="shared" si="32"/>
        <v>86.23426690365189</v>
      </c>
      <c r="K295" s="7"/>
      <c r="L295" s="14">
        <f t="shared" si="33"/>
        <v>139.01380335018817</v>
      </c>
      <c r="M295" s="14">
        <f t="shared" si="34"/>
        <v>915.6056327342043</v>
      </c>
    </row>
    <row r="296" spans="5:13" ht="11.25">
      <c r="E296" s="13">
        <v>1435</v>
      </c>
      <c r="F296" s="13">
        <f t="shared" si="28"/>
        <v>8610</v>
      </c>
      <c r="G296" s="14">
        <f t="shared" si="29"/>
        <v>19732.666464305552</v>
      </c>
      <c r="H296" s="15">
        <f t="shared" si="30"/>
        <v>10.318038712011232</v>
      </c>
      <c r="I296" s="15">
        <f t="shared" si="31"/>
        <v>3.3979555036303055</v>
      </c>
      <c r="J296" s="16">
        <f t="shared" si="32"/>
        <v>86.27564835131454</v>
      </c>
      <c r="K296" s="7"/>
      <c r="L296" s="14">
        <f t="shared" si="33"/>
        <v>139.43295556771935</v>
      </c>
      <c r="M296" s="14">
        <f t="shared" si="34"/>
        <v>918.3663523325149</v>
      </c>
    </row>
    <row r="297" spans="5:13" ht="11.25">
      <c r="E297" s="13">
        <v>1440</v>
      </c>
      <c r="F297" s="13">
        <f t="shared" si="28"/>
        <v>8640</v>
      </c>
      <c r="G297" s="14">
        <f t="shared" si="29"/>
        <v>19801.42139972125</v>
      </c>
      <c r="H297" s="15">
        <f t="shared" si="30"/>
        <v>10.34905597610854</v>
      </c>
      <c r="I297" s="15">
        <f t="shared" si="31"/>
        <v>3.408170166144055</v>
      </c>
      <c r="J297" s="16">
        <f t="shared" si="32"/>
        <v>86.3167817494365</v>
      </c>
      <c r="K297" s="7"/>
      <c r="L297" s="14">
        <f t="shared" si="33"/>
        <v>139.85210778525052</v>
      </c>
      <c r="M297" s="14">
        <f t="shared" si="34"/>
        <v>921.1270719308257</v>
      </c>
    </row>
    <row r="298" spans="5:13" ht="11.25">
      <c r="E298" s="13">
        <v>1445</v>
      </c>
      <c r="F298" s="13">
        <f t="shared" si="28"/>
        <v>8670</v>
      </c>
      <c r="G298" s="14">
        <f t="shared" si="29"/>
        <v>19870.176335136952</v>
      </c>
      <c r="H298" s="15">
        <f t="shared" si="30"/>
        <v>10.38007324020585</v>
      </c>
      <c r="I298" s="15">
        <f t="shared" si="31"/>
        <v>3.418384828657806</v>
      </c>
      <c r="J298" s="16">
        <f t="shared" si="32"/>
        <v>86.35766932164888</v>
      </c>
      <c r="K298" s="7"/>
      <c r="L298" s="14">
        <f t="shared" si="33"/>
        <v>140.27126000278173</v>
      </c>
      <c r="M298" s="14">
        <f t="shared" si="34"/>
        <v>923.8877915291367</v>
      </c>
    </row>
    <row r="299" spans="5:13" ht="11.25">
      <c r="E299" s="13">
        <v>1450</v>
      </c>
      <c r="F299" s="13">
        <f t="shared" si="28"/>
        <v>8700</v>
      </c>
      <c r="G299" s="14">
        <f t="shared" si="29"/>
        <v>19938.931270552646</v>
      </c>
      <c r="H299" s="15">
        <f t="shared" si="30"/>
        <v>10.411090504303155</v>
      </c>
      <c r="I299" s="15">
        <f t="shared" si="31"/>
        <v>3.428599491171555</v>
      </c>
      <c r="J299" s="16">
        <f t="shared" si="32"/>
        <v>86.39831326508386</v>
      </c>
      <c r="K299" s="7"/>
      <c r="L299" s="14">
        <f t="shared" si="33"/>
        <v>140.6904122203129</v>
      </c>
      <c r="M299" s="14">
        <f t="shared" si="34"/>
        <v>926.6485111274473</v>
      </c>
    </row>
    <row r="300" spans="5:13" ht="11.25">
      <c r="E300" s="13">
        <v>1455</v>
      </c>
      <c r="F300" s="13">
        <f t="shared" si="28"/>
        <v>8730</v>
      </c>
      <c r="G300" s="14">
        <f t="shared" si="29"/>
        <v>20007.686205968348</v>
      </c>
      <c r="H300" s="15">
        <f t="shared" si="30"/>
        <v>10.442107768400463</v>
      </c>
      <c r="I300" s="15">
        <f t="shared" si="31"/>
        <v>3.438814153685305</v>
      </c>
      <c r="J300" s="16">
        <f t="shared" si="32"/>
        <v>86.43871575076805</v>
      </c>
      <c r="K300" s="7"/>
      <c r="L300" s="14">
        <f t="shared" si="33"/>
        <v>141.10956443784409</v>
      </c>
      <c r="M300" s="14">
        <f t="shared" si="34"/>
        <v>929.4092307257581</v>
      </c>
    </row>
    <row r="301" spans="5:13" ht="11.25">
      <c r="E301" s="13">
        <v>1460</v>
      </c>
      <c r="F301" s="13">
        <f t="shared" si="28"/>
        <v>8760</v>
      </c>
      <c r="G301" s="14">
        <f t="shared" si="29"/>
        <v>20076.441141384043</v>
      </c>
      <c r="H301" s="15">
        <f t="shared" si="30"/>
        <v>10.47312503249777</v>
      </c>
      <c r="I301" s="15">
        <f t="shared" si="31"/>
        <v>3.4490288161990543</v>
      </c>
      <c r="J301" s="16">
        <f t="shared" si="32"/>
        <v>86.47887892400928</v>
      </c>
      <c r="K301" s="7"/>
      <c r="L301" s="14">
        <f t="shared" si="33"/>
        <v>141.52871665537526</v>
      </c>
      <c r="M301" s="14">
        <f t="shared" si="34"/>
        <v>932.1699503240687</v>
      </c>
    </row>
    <row r="302" spans="5:13" ht="11.25">
      <c r="E302" s="13">
        <v>1465</v>
      </c>
      <c r="F302" s="13">
        <f t="shared" si="28"/>
        <v>8790</v>
      </c>
      <c r="G302" s="14">
        <f t="shared" si="29"/>
        <v>20145.196076799744</v>
      </c>
      <c r="H302" s="15">
        <f t="shared" si="30"/>
        <v>10.504142296595079</v>
      </c>
      <c r="I302" s="15">
        <f t="shared" si="31"/>
        <v>3.4592434787128052</v>
      </c>
      <c r="J302" s="16">
        <f t="shared" si="32"/>
        <v>86.51880490477608</v>
      </c>
      <c r="K302" s="7"/>
      <c r="L302" s="14">
        <f t="shared" si="33"/>
        <v>141.94786887290647</v>
      </c>
      <c r="M302" s="14">
        <f t="shared" si="34"/>
        <v>934.9306699223797</v>
      </c>
    </row>
    <row r="303" spans="5:13" ht="11.25">
      <c r="E303" s="13">
        <v>1470</v>
      </c>
      <c r="F303" s="13">
        <f t="shared" si="28"/>
        <v>8820</v>
      </c>
      <c r="G303" s="14">
        <f t="shared" si="29"/>
        <v>20213.951012215442</v>
      </c>
      <c r="H303" s="15">
        <f t="shared" si="30"/>
        <v>10.535159560692385</v>
      </c>
      <c r="I303" s="15">
        <f t="shared" si="31"/>
        <v>3.4694581412265544</v>
      </c>
      <c r="J303" s="16">
        <f t="shared" si="32"/>
        <v>86.55849578807091</v>
      </c>
      <c r="K303" s="7"/>
      <c r="L303" s="14">
        <f t="shared" si="33"/>
        <v>142.36702109043765</v>
      </c>
      <c r="M303" s="14">
        <f t="shared" si="34"/>
        <v>937.6913895206903</v>
      </c>
    </row>
    <row r="304" spans="5:13" ht="11.25">
      <c r="E304" s="13">
        <v>1475</v>
      </c>
      <c r="F304" s="13">
        <f t="shared" si="28"/>
        <v>8850</v>
      </c>
      <c r="G304" s="14">
        <f t="shared" si="29"/>
        <v>20282.70594763114</v>
      </c>
      <c r="H304" s="15">
        <f t="shared" si="30"/>
        <v>10.566176824789693</v>
      </c>
      <c r="I304" s="15">
        <f t="shared" si="31"/>
        <v>3.4796728037403044</v>
      </c>
      <c r="J304" s="16">
        <f t="shared" si="32"/>
        <v>86.59795364429648</v>
      </c>
      <c r="K304" s="7"/>
      <c r="L304" s="14">
        <f t="shared" si="33"/>
        <v>142.78617330796882</v>
      </c>
      <c r="M304" s="14">
        <f t="shared" si="34"/>
        <v>940.4521091190011</v>
      </c>
    </row>
    <row r="305" spans="5:13" ht="11.25">
      <c r="E305" s="13">
        <v>1480</v>
      </c>
      <c r="F305" s="13">
        <f t="shared" si="28"/>
        <v>8880</v>
      </c>
      <c r="G305" s="14">
        <f t="shared" si="29"/>
        <v>20351.46088304684</v>
      </c>
      <c r="H305" s="15">
        <f t="shared" si="30"/>
        <v>10.597194088887</v>
      </c>
      <c r="I305" s="15">
        <f t="shared" si="31"/>
        <v>3.4898874662540544</v>
      </c>
      <c r="J305" s="16">
        <f t="shared" si="32"/>
        <v>86.63718051961578</v>
      </c>
      <c r="K305" s="7"/>
      <c r="L305" s="14">
        <f t="shared" si="33"/>
        <v>143.2053255255</v>
      </c>
      <c r="M305" s="14">
        <f t="shared" si="34"/>
        <v>943.2128287173119</v>
      </c>
    </row>
    <row r="306" spans="5:13" ht="11.25">
      <c r="E306" s="13">
        <v>1485</v>
      </c>
      <c r="F306" s="13">
        <f t="shared" si="28"/>
        <v>8910</v>
      </c>
      <c r="G306" s="14">
        <f t="shared" si="29"/>
        <v>20420.21581846254</v>
      </c>
      <c r="H306" s="15">
        <f t="shared" si="30"/>
        <v>10.62821135298431</v>
      </c>
      <c r="I306" s="15">
        <f t="shared" si="31"/>
        <v>3.500102128767805</v>
      </c>
      <c r="J306" s="16">
        <f t="shared" si="32"/>
        <v>86.67617843630582</v>
      </c>
      <c r="K306" s="7"/>
      <c r="L306" s="14">
        <f t="shared" si="33"/>
        <v>143.6244777430312</v>
      </c>
      <c r="M306" s="14">
        <f t="shared" si="34"/>
        <v>945.9735483156229</v>
      </c>
    </row>
    <row r="307" spans="5:13" ht="11.25">
      <c r="E307" s="13">
        <v>1490</v>
      </c>
      <c r="F307" s="13">
        <f t="shared" si="28"/>
        <v>8940</v>
      </c>
      <c r="G307" s="14">
        <f t="shared" si="29"/>
        <v>20488.970753878235</v>
      </c>
      <c r="H307" s="15">
        <f t="shared" si="30"/>
        <v>10.659228617081615</v>
      </c>
      <c r="I307" s="15">
        <f t="shared" si="31"/>
        <v>3.5103167912815536</v>
      </c>
      <c r="J307" s="16">
        <f t="shared" si="32"/>
        <v>86.71494939310509</v>
      </c>
      <c r="K307" s="7"/>
      <c r="L307" s="14">
        <f t="shared" si="33"/>
        <v>144.04362996056236</v>
      </c>
      <c r="M307" s="14">
        <f t="shared" si="34"/>
        <v>948.7342679139333</v>
      </c>
    </row>
    <row r="308" spans="5:13" ht="11.25">
      <c r="E308" s="13">
        <v>1495</v>
      </c>
      <c r="F308" s="13">
        <f t="shared" si="28"/>
        <v>8970</v>
      </c>
      <c r="G308" s="14">
        <f t="shared" si="29"/>
        <v>20557.725689293937</v>
      </c>
      <c r="H308" s="15">
        <f t="shared" si="30"/>
        <v>10.690245881178924</v>
      </c>
      <c r="I308" s="15">
        <f t="shared" si="31"/>
        <v>3.520531453795304</v>
      </c>
      <c r="J308" s="16">
        <f t="shared" si="32"/>
        <v>86.75349536555514</v>
      </c>
      <c r="K308" s="7"/>
      <c r="L308" s="14">
        <f t="shared" si="33"/>
        <v>144.46278217809356</v>
      </c>
      <c r="M308" s="14">
        <f t="shared" si="34"/>
        <v>951.4949875122443</v>
      </c>
    </row>
    <row r="309" spans="5:13" ht="11.25">
      <c r="E309" s="13">
        <v>1500</v>
      </c>
      <c r="F309" s="13">
        <f t="shared" si="28"/>
        <v>9000</v>
      </c>
      <c r="G309" s="14">
        <f t="shared" si="29"/>
        <v>20626.480624709635</v>
      </c>
      <c r="H309" s="15">
        <f t="shared" si="30"/>
        <v>10.721263145276232</v>
      </c>
      <c r="I309" s="15">
        <f t="shared" si="31"/>
        <v>3.530746116309054</v>
      </c>
      <c r="J309" s="16">
        <f t="shared" si="32"/>
        <v>86.79181830633603</v>
      </c>
      <c r="K309" s="7"/>
      <c r="L309" s="14">
        <f t="shared" si="33"/>
        <v>144.88193439562477</v>
      </c>
      <c r="M309" s="14">
        <f t="shared" si="34"/>
        <v>954.255707110555</v>
      </c>
    </row>
    <row r="310" spans="5:13" ht="11.25">
      <c r="E310" s="13">
        <v>1505</v>
      </c>
      <c r="F310" s="13">
        <f t="shared" si="28"/>
        <v>9030</v>
      </c>
      <c r="G310" s="14">
        <f t="shared" si="29"/>
        <v>20695.235560125333</v>
      </c>
      <c r="H310" s="15">
        <f t="shared" si="30"/>
        <v>10.75228040937354</v>
      </c>
      <c r="I310" s="15">
        <f t="shared" si="31"/>
        <v>3.540960778822804</v>
      </c>
      <c r="J310" s="16">
        <f t="shared" si="32"/>
        <v>86.82992014559615</v>
      </c>
      <c r="K310" s="7"/>
      <c r="L310" s="14">
        <f t="shared" si="33"/>
        <v>145.30108661315595</v>
      </c>
      <c r="M310" s="14">
        <f t="shared" si="34"/>
        <v>957.0164267088659</v>
      </c>
    </row>
    <row r="311" spans="5:13" ht="11.25">
      <c r="E311" s="13">
        <v>1510</v>
      </c>
      <c r="F311" s="13">
        <f t="shared" si="28"/>
        <v>9060</v>
      </c>
      <c r="G311" s="14">
        <f t="shared" si="29"/>
        <v>20763.99049554103</v>
      </c>
      <c r="H311" s="15">
        <f t="shared" si="30"/>
        <v>10.783297673470846</v>
      </c>
      <c r="I311" s="15">
        <f t="shared" si="31"/>
        <v>3.5511754413365533</v>
      </c>
      <c r="J311" s="16">
        <f t="shared" si="32"/>
        <v>86.8678027912762</v>
      </c>
      <c r="K311" s="7"/>
      <c r="L311" s="14">
        <f t="shared" si="33"/>
        <v>145.7202388306871</v>
      </c>
      <c r="M311" s="14">
        <f t="shared" si="34"/>
        <v>959.7771463071765</v>
      </c>
    </row>
    <row r="312" spans="5:13" ht="11.25">
      <c r="E312" s="13">
        <v>1515</v>
      </c>
      <c r="F312" s="13">
        <f t="shared" si="28"/>
        <v>9090</v>
      </c>
      <c r="G312" s="14">
        <f t="shared" si="29"/>
        <v>20832.745430956733</v>
      </c>
      <c r="H312" s="15">
        <f t="shared" si="30"/>
        <v>10.814314937568156</v>
      </c>
      <c r="I312" s="15">
        <f t="shared" si="31"/>
        <v>3.561390103850304</v>
      </c>
      <c r="J312" s="16">
        <f t="shared" si="32"/>
        <v>86.90546812942776</v>
      </c>
      <c r="K312" s="7"/>
      <c r="L312" s="14">
        <f t="shared" si="33"/>
        <v>146.13939104821833</v>
      </c>
      <c r="M312" s="14">
        <f t="shared" si="34"/>
        <v>962.5378659054876</v>
      </c>
    </row>
    <row r="313" spans="5:13" ht="11.25">
      <c r="E313" s="13">
        <v>1520</v>
      </c>
      <c r="F313" s="13">
        <f t="shared" si="28"/>
        <v>9120</v>
      </c>
      <c r="G313" s="14">
        <f t="shared" si="29"/>
        <v>20901.500366372427</v>
      </c>
      <c r="H313" s="15">
        <f t="shared" si="30"/>
        <v>10.845332201665462</v>
      </c>
      <c r="I313" s="15">
        <f t="shared" si="31"/>
        <v>3.5716047663640533</v>
      </c>
      <c r="J313" s="16">
        <f t="shared" si="32"/>
        <v>86.94291802452621</v>
      </c>
      <c r="K313" s="7"/>
      <c r="L313" s="14">
        <f t="shared" si="33"/>
        <v>146.55854326574948</v>
      </c>
      <c r="M313" s="14">
        <f t="shared" si="34"/>
        <v>965.2985855037981</v>
      </c>
    </row>
    <row r="314" spans="5:13" ht="11.25">
      <c r="E314" s="13">
        <v>1525</v>
      </c>
      <c r="F314" s="13">
        <f t="shared" si="28"/>
        <v>9150</v>
      </c>
      <c r="G314" s="14">
        <f t="shared" si="29"/>
        <v>20970.25530178813</v>
      </c>
      <c r="H314" s="15">
        <f t="shared" si="30"/>
        <v>10.876349465762772</v>
      </c>
      <c r="I314" s="15">
        <f t="shared" si="31"/>
        <v>3.581819428877804</v>
      </c>
      <c r="J314" s="16">
        <f t="shared" si="32"/>
        <v>86.98015431977842</v>
      </c>
      <c r="K314" s="7"/>
      <c r="L314" s="14">
        <f t="shared" si="33"/>
        <v>146.9776954832807</v>
      </c>
      <c r="M314" s="14">
        <f t="shared" si="34"/>
        <v>968.0593051021092</v>
      </c>
    </row>
    <row r="315" spans="5:13" ht="11.25">
      <c r="E315" s="13">
        <v>1530</v>
      </c>
      <c r="F315" s="13">
        <f t="shared" si="28"/>
        <v>9180</v>
      </c>
      <c r="G315" s="14">
        <f t="shared" si="29"/>
        <v>21039.01023720383</v>
      </c>
      <c r="H315" s="15">
        <f t="shared" si="30"/>
        <v>10.90736672986008</v>
      </c>
      <c r="I315" s="15">
        <f t="shared" si="31"/>
        <v>3.592034091391554</v>
      </c>
      <c r="J315" s="16">
        <f t="shared" si="32"/>
        <v>87.0171788374252</v>
      </c>
      <c r="K315" s="7"/>
      <c r="L315" s="14">
        <f t="shared" si="33"/>
        <v>147.39684770081186</v>
      </c>
      <c r="M315" s="14">
        <f t="shared" si="34"/>
        <v>970.8200247004199</v>
      </c>
    </row>
    <row r="316" spans="5:13" ht="11.25">
      <c r="E316" s="13">
        <v>1535</v>
      </c>
      <c r="F316" s="13">
        <f t="shared" si="28"/>
        <v>9210</v>
      </c>
      <c r="G316" s="14">
        <f t="shared" si="29"/>
        <v>21107.765172619525</v>
      </c>
      <c r="H316" s="15">
        <f t="shared" si="30"/>
        <v>10.938383993957386</v>
      </c>
      <c r="I316" s="15">
        <f t="shared" si="31"/>
        <v>3.6022487539053034</v>
      </c>
      <c r="J316" s="16">
        <f t="shared" si="32"/>
        <v>87.0539933790385</v>
      </c>
      <c r="K316" s="7"/>
      <c r="L316" s="14">
        <f t="shared" si="33"/>
        <v>147.81599991834304</v>
      </c>
      <c r="M316" s="14">
        <f t="shared" si="34"/>
        <v>973.5807442987307</v>
      </c>
    </row>
    <row r="317" spans="5:13" ht="11.25">
      <c r="E317" s="13">
        <v>1540</v>
      </c>
      <c r="F317" s="13">
        <f t="shared" si="28"/>
        <v>9240</v>
      </c>
      <c r="G317" s="14">
        <f t="shared" si="29"/>
        <v>21176.520108035227</v>
      </c>
      <c r="H317" s="15">
        <f t="shared" si="30"/>
        <v>10.969401258054695</v>
      </c>
      <c r="I317" s="15">
        <f t="shared" si="31"/>
        <v>3.612463416419054</v>
      </c>
      <c r="J317" s="16">
        <f t="shared" si="32"/>
        <v>87.09059972581362</v>
      </c>
      <c r="K317" s="7"/>
      <c r="L317" s="14">
        <f t="shared" si="33"/>
        <v>148.23515213587427</v>
      </c>
      <c r="M317" s="14">
        <f t="shared" si="34"/>
        <v>976.3414638970415</v>
      </c>
    </row>
    <row r="318" spans="5:13" ht="11.25">
      <c r="E318" s="13">
        <v>1545</v>
      </c>
      <c r="F318" s="13">
        <f t="shared" si="28"/>
        <v>9270</v>
      </c>
      <c r="G318" s="14">
        <f t="shared" si="29"/>
        <v>21245.275043450925</v>
      </c>
      <c r="H318" s="15">
        <f t="shared" si="30"/>
        <v>11.000418522152001</v>
      </c>
      <c r="I318" s="15">
        <f t="shared" si="31"/>
        <v>3.622678078932803</v>
      </c>
      <c r="J318" s="16">
        <f t="shared" si="32"/>
        <v>87.12699963885656</v>
      </c>
      <c r="K318" s="7"/>
      <c r="L318" s="14">
        <f t="shared" si="33"/>
        <v>148.65430435340542</v>
      </c>
      <c r="M318" s="14">
        <f t="shared" si="34"/>
        <v>979.1021834953522</v>
      </c>
    </row>
    <row r="319" spans="5:13" ht="11.25">
      <c r="E319" s="13">
        <v>1550</v>
      </c>
      <c r="F319" s="13">
        <f t="shared" si="28"/>
        <v>9300</v>
      </c>
      <c r="G319" s="14">
        <f t="shared" si="29"/>
        <v>21314.029978866623</v>
      </c>
      <c r="H319" s="15">
        <f t="shared" si="30"/>
        <v>11.03143578624931</v>
      </c>
      <c r="I319" s="15">
        <f t="shared" si="31"/>
        <v>3.632892741446553</v>
      </c>
      <c r="J319" s="16">
        <f t="shared" si="32"/>
        <v>87.16319485946637</v>
      </c>
      <c r="K319" s="7"/>
      <c r="L319" s="14">
        <f t="shared" si="33"/>
        <v>149.0734565709366</v>
      </c>
      <c r="M319" s="14">
        <f t="shared" si="34"/>
        <v>981.862903093663</v>
      </c>
    </row>
    <row r="320" spans="5:13" ht="11.25">
      <c r="E320" s="13">
        <v>1555</v>
      </c>
      <c r="F320" s="13">
        <f t="shared" si="28"/>
        <v>9330</v>
      </c>
      <c r="G320" s="14">
        <f t="shared" si="29"/>
        <v>21382.78491428232</v>
      </c>
      <c r="H320" s="15">
        <f t="shared" si="30"/>
        <v>11.062453050346617</v>
      </c>
      <c r="I320" s="15">
        <f t="shared" si="31"/>
        <v>3.643107403960303</v>
      </c>
      <c r="J320" s="16">
        <f t="shared" si="32"/>
        <v>87.19918710941289</v>
      </c>
      <c r="K320" s="7"/>
      <c r="L320" s="14">
        <f t="shared" si="33"/>
        <v>149.4926087884678</v>
      </c>
      <c r="M320" s="14">
        <f t="shared" si="34"/>
        <v>984.6236226919738</v>
      </c>
    </row>
    <row r="321" spans="5:13" ht="11.25">
      <c r="E321" s="13">
        <v>1560</v>
      </c>
      <c r="F321" s="13">
        <f t="shared" si="28"/>
        <v>9360</v>
      </c>
      <c r="G321" s="14">
        <f t="shared" si="29"/>
        <v>21451.539849698023</v>
      </c>
      <c r="H321" s="15">
        <f t="shared" si="30"/>
        <v>11.093470314443927</v>
      </c>
      <c r="I321" s="15">
        <f t="shared" si="31"/>
        <v>3.6533220664740536</v>
      </c>
      <c r="J321" s="16">
        <f t="shared" si="32"/>
        <v>87.2349780912097</v>
      </c>
      <c r="K321" s="7"/>
      <c r="L321" s="14">
        <f t="shared" si="33"/>
        <v>149.911761005999</v>
      </c>
      <c r="M321" s="14">
        <f t="shared" si="34"/>
        <v>987.3843422902847</v>
      </c>
    </row>
    <row r="322" spans="5:13" ht="11.25">
      <c r="E322" s="13">
        <v>1565</v>
      </c>
      <c r="F322" s="13">
        <f t="shared" si="28"/>
        <v>9390</v>
      </c>
      <c r="G322" s="14">
        <f t="shared" si="29"/>
        <v>21520.294785113718</v>
      </c>
      <c r="H322" s="15">
        <f t="shared" si="30"/>
        <v>11.124487578541231</v>
      </c>
      <c r="I322" s="15">
        <f t="shared" si="31"/>
        <v>3.6635367289878022</v>
      </c>
      <c r="J322" s="16">
        <f t="shared" si="32"/>
        <v>87.27056948838259</v>
      </c>
      <c r="K322" s="7"/>
      <c r="L322" s="14">
        <f t="shared" si="33"/>
        <v>150.33091322353013</v>
      </c>
      <c r="M322" s="14">
        <f t="shared" si="34"/>
        <v>990.1450618885951</v>
      </c>
    </row>
    <row r="323" spans="5:13" ht="11.25">
      <c r="E323" s="13">
        <v>1570</v>
      </c>
      <c r="F323" s="13">
        <f t="shared" si="28"/>
        <v>9420</v>
      </c>
      <c r="G323" s="14">
        <f t="shared" si="29"/>
        <v>21589.04972052942</v>
      </c>
      <c r="H323" s="15">
        <f t="shared" si="30"/>
        <v>11.15550484263854</v>
      </c>
      <c r="I323" s="15">
        <f t="shared" si="31"/>
        <v>3.6737513915015527</v>
      </c>
      <c r="J323" s="16">
        <f t="shared" si="32"/>
        <v>87.30596296573361</v>
      </c>
      <c r="K323" s="7"/>
      <c r="L323" s="14">
        <f t="shared" si="33"/>
        <v>150.75006544106137</v>
      </c>
      <c r="M323" s="14">
        <f t="shared" si="34"/>
        <v>992.9057814869061</v>
      </c>
    </row>
    <row r="324" spans="5:13" ht="11.25">
      <c r="E324" s="13">
        <v>1575</v>
      </c>
      <c r="F324" s="13">
        <f t="shared" si="28"/>
        <v>9450</v>
      </c>
      <c r="G324" s="14">
        <f t="shared" si="29"/>
        <v>21657.804655945118</v>
      </c>
      <c r="H324" s="15">
        <f t="shared" si="30"/>
        <v>11.186522106735849</v>
      </c>
      <c r="I324" s="15">
        <f t="shared" si="31"/>
        <v>3.6839660540153027</v>
      </c>
      <c r="J324" s="16">
        <f t="shared" si="32"/>
        <v>87.34116016960056</v>
      </c>
      <c r="K324" s="7"/>
      <c r="L324" s="14">
        <f t="shared" si="33"/>
        <v>151.16921765859254</v>
      </c>
      <c r="M324" s="14">
        <f t="shared" si="34"/>
        <v>995.666501085217</v>
      </c>
    </row>
    <row r="325" spans="5:13" ht="11.25">
      <c r="E325" s="13">
        <v>1580</v>
      </c>
      <c r="F325" s="13">
        <f t="shared" si="28"/>
        <v>9480</v>
      </c>
      <c r="G325" s="14">
        <f t="shared" si="29"/>
        <v>21726.559591360816</v>
      </c>
      <c r="H325" s="15">
        <f t="shared" si="30"/>
        <v>11.217539370833157</v>
      </c>
      <c r="I325" s="15">
        <f t="shared" si="31"/>
        <v>3.6941807165290528</v>
      </c>
      <c r="J325" s="16">
        <f t="shared" si="32"/>
        <v>87.37616272811226</v>
      </c>
      <c r="K325" s="7"/>
      <c r="L325" s="14">
        <f t="shared" si="33"/>
        <v>151.58836987612375</v>
      </c>
      <c r="M325" s="14">
        <f t="shared" si="34"/>
        <v>998.4272206835277</v>
      </c>
    </row>
    <row r="326" spans="5:13" ht="11.25">
      <c r="E326" s="13">
        <v>1585</v>
      </c>
      <c r="F326" s="13">
        <f t="shared" si="28"/>
        <v>9510</v>
      </c>
      <c r="G326" s="14">
        <f t="shared" si="29"/>
        <v>21795.314526776514</v>
      </c>
      <c r="H326" s="15">
        <f t="shared" si="30"/>
        <v>11.248556634930463</v>
      </c>
      <c r="I326" s="15">
        <f t="shared" si="31"/>
        <v>3.7043953790428024</v>
      </c>
      <c r="J326" s="16">
        <f t="shared" si="32"/>
        <v>87.4109722514397</v>
      </c>
      <c r="K326" s="7"/>
      <c r="L326" s="14">
        <f t="shared" si="33"/>
        <v>152.0075220936549</v>
      </c>
      <c r="M326" s="14">
        <f t="shared" si="34"/>
        <v>1001.1879402818385</v>
      </c>
    </row>
    <row r="327" spans="5:13" ht="11.25">
      <c r="E327" s="13">
        <v>1590</v>
      </c>
      <c r="F327" s="13">
        <f t="shared" si="28"/>
        <v>9540</v>
      </c>
      <c r="G327" s="14">
        <f t="shared" si="29"/>
        <v>21864.069462192216</v>
      </c>
      <c r="H327" s="15">
        <f t="shared" si="30"/>
        <v>11.279573899027772</v>
      </c>
      <c r="I327" s="15">
        <f t="shared" si="31"/>
        <v>3.714610041556553</v>
      </c>
      <c r="J327" s="16">
        <f t="shared" si="32"/>
        <v>87.44559033204283</v>
      </c>
      <c r="K327" s="7"/>
      <c r="L327" s="14">
        <f t="shared" si="33"/>
        <v>152.4266743111861</v>
      </c>
      <c r="M327" s="14">
        <f t="shared" si="34"/>
        <v>1003.9486598801494</v>
      </c>
    </row>
    <row r="328" spans="5:13" ht="11.25">
      <c r="E328" s="13">
        <v>1595</v>
      </c>
      <c r="F328" s="13">
        <f t="shared" si="28"/>
        <v>9570</v>
      </c>
      <c r="G328" s="14">
        <f t="shared" si="29"/>
        <v>21932.82439760791</v>
      </c>
      <c r="H328" s="15">
        <f t="shared" si="30"/>
        <v>11.310591163125078</v>
      </c>
      <c r="I328" s="15">
        <f t="shared" si="31"/>
        <v>3.724824704070302</v>
      </c>
      <c r="J328" s="16">
        <f t="shared" si="32"/>
        <v>87.48001854491346</v>
      </c>
      <c r="K328" s="7"/>
      <c r="L328" s="14">
        <f t="shared" si="33"/>
        <v>152.84582652871728</v>
      </c>
      <c r="M328" s="14">
        <f t="shared" si="34"/>
        <v>1006.7093794784598</v>
      </c>
    </row>
    <row r="329" spans="5:13" ht="11.25">
      <c r="E329" s="13">
        <v>1600</v>
      </c>
      <c r="F329" s="13">
        <f aca="true" t="shared" si="35" ref="F329:F392">$C$13*E329/1000</f>
        <v>9600</v>
      </c>
      <c r="G329" s="14">
        <f aca="true" t="shared" si="36" ref="G329:G392">F329*$C$11/($C$12*PI())*60</f>
        <v>22001.579333023612</v>
      </c>
      <c r="H329" s="15">
        <f aca="true" t="shared" si="37" ref="H329:H392">$C$25*$C$18+$C$22/1000*G329</f>
        <v>11.341608427222388</v>
      </c>
      <c r="I329" s="15">
        <f aca="true" t="shared" si="38" ref="I329:I392">H329*$C$25</f>
        <v>3.7350393665840524</v>
      </c>
      <c r="J329" s="16">
        <f aca="true" t="shared" si="39" ref="J329:J392">(I329-$C$26)/I329*100</f>
        <v>87.51425844781416</v>
      </c>
      <c r="K329" s="7"/>
      <c r="L329" s="14">
        <f aca="true" t="shared" si="40" ref="L329:L392">H329/$C$15*100</f>
        <v>153.26497874624846</v>
      </c>
      <c r="M329" s="14">
        <f aca="true" t="shared" si="41" ref="M329:M392">$C$10*I329/$C$15*1000</f>
        <v>1009.4700990767709</v>
      </c>
    </row>
    <row r="330" spans="5:13" ht="11.25">
      <c r="E330" s="13">
        <v>1605</v>
      </c>
      <c r="F330" s="13">
        <f t="shared" si="35"/>
        <v>9630</v>
      </c>
      <c r="G330" s="14">
        <f t="shared" si="36"/>
        <v>22070.33426843931</v>
      </c>
      <c r="H330" s="15">
        <f t="shared" si="37"/>
        <v>11.372625691319694</v>
      </c>
      <c r="I330" s="15">
        <f t="shared" si="38"/>
        <v>3.745254029097802</v>
      </c>
      <c r="J330" s="16">
        <f t="shared" si="39"/>
        <v>87.54831158151313</v>
      </c>
      <c r="K330" s="7"/>
      <c r="L330" s="14">
        <f t="shared" si="40"/>
        <v>153.68413096377964</v>
      </c>
      <c r="M330" s="14">
        <f t="shared" si="41"/>
        <v>1012.2308186750817</v>
      </c>
    </row>
    <row r="331" spans="5:13" ht="11.25">
      <c r="E331" s="13">
        <v>1610</v>
      </c>
      <c r="F331" s="13">
        <f t="shared" si="35"/>
        <v>9660</v>
      </c>
      <c r="G331" s="14">
        <f t="shared" si="36"/>
        <v>22139.08920385501</v>
      </c>
      <c r="H331" s="15">
        <f t="shared" si="37"/>
        <v>11.403642955417002</v>
      </c>
      <c r="I331" s="15">
        <f t="shared" si="38"/>
        <v>3.755468691611552</v>
      </c>
      <c r="J331" s="16">
        <f t="shared" si="39"/>
        <v>87.58217947001539</v>
      </c>
      <c r="K331" s="7"/>
      <c r="L331" s="14">
        <f t="shared" si="40"/>
        <v>154.10328318131084</v>
      </c>
      <c r="M331" s="14">
        <f t="shared" si="41"/>
        <v>1014.9915382733925</v>
      </c>
    </row>
    <row r="332" spans="5:13" ht="11.25">
      <c r="E332" s="13">
        <v>1615</v>
      </c>
      <c r="F332" s="13">
        <f t="shared" si="35"/>
        <v>9690</v>
      </c>
      <c r="G332" s="14">
        <f t="shared" si="36"/>
        <v>22207.844139270706</v>
      </c>
      <c r="H332" s="15">
        <f t="shared" si="37"/>
        <v>11.43466021951431</v>
      </c>
      <c r="I332" s="15">
        <f t="shared" si="38"/>
        <v>3.765683354125302</v>
      </c>
      <c r="J332" s="16">
        <f t="shared" si="39"/>
        <v>87.61586362079008</v>
      </c>
      <c r="K332" s="7"/>
      <c r="L332" s="14">
        <f t="shared" si="40"/>
        <v>154.52243539884202</v>
      </c>
      <c r="M332" s="14">
        <f t="shared" si="41"/>
        <v>1017.7522578717034</v>
      </c>
    </row>
    <row r="333" spans="5:13" ht="11.25">
      <c r="E333" s="13">
        <v>1620</v>
      </c>
      <c r="F333" s="13">
        <f t="shared" si="35"/>
        <v>9720</v>
      </c>
      <c r="G333" s="14">
        <f t="shared" si="36"/>
        <v>22276.599074686408</v>
      </c>
      <c r="H333" s="15">
        <f t="shared" si="37"/>
        <v>11.465677483611618</v>
      </c>
      <c r="I333" s="15">
        <f t="shared" si="38"/>
        <v>3.7758980166390517</v>
      </c>
      <c r="J333" s="16">
        <f t="shared" si="39"/>
        <v>87.64936552499417</v>
      </c>
      <c r="K333" s="7"/>
      <c r="L333" s="14">
        <f t="shared" si="40"/>
        <v>154.9415876163732</v>
      </c>
      <c r="M333" s="14">
        <f t="shared" si="41"/>
        <v>1020.5129774700139</v>
      </c>
    </row>
    <row r="334" spans="5:13" ht="11.25">
      <c r="E334" s="13">
        <v>1625</v>
      </c>
      <c r="F334" s="13">
        <f t="shared" si="35"/>
        <v>9750</v>
      </c>
      <c r="G334" s="14">
        <f t="shared" si="36"/>
        <v>22345.354010102103</v>
      </c>
      <c r="H334" s="15">
        <f t="shared" si="37"/>
        <v>11.496694747708924</v>
      </c>
      <c r="I334" s="15">
        <f t="shared" si="38"/>
        <v>3.7861126791528013</v>
      </c>
      <c r="J334" s="16">
        <f t="shared" si="39"/>
        <v>87.6826866576925</v>
      </c>
      <c r="K334" s="7"/>
      <c r="L334" s="14">
        <f t="shared" si="40"/>
        <v>155.36073983390438</v>
      </c>
      <c r="M334" s="14">
        <f t="shared" si="41"/>
        <v>1023.2736970683247</v>
      </c>
    </row>
    <row r="335" spans="5:13" ht="11.25">
      <c r="E335" s="13">
        <v>1630</v>
      </c>
      <c r="F335" s="13">
        <f t="shared" si="35"/>
        <v>9780</v>
      </c>
      <c r="G335" s="14">
        <f t="shared" si="36"/>
        <v>22414.108945517804</v>
      </c>
      <c r="H335" s="15">
        <f t="shared" si="37"/>
        <v>11.527712011806234</v>
      </c>
      <c r="I335" s="15">
        <f t="shared" si="38"/>
        <v>3.7963273416665517</v>
      </c>
      <c r="J335" s="16">
        <f t="shared" si="39"/>
        <v>87.71582847807424</v>
      </c>
      <c r="K335" s="7"/>
      <c r="L335" s="14">
        <f t="shared" si="40"/>
        <v>155.77989205143558</v>
      </c>
      <c r="M335" s="14">
        <f t="shared" si="41"/>
        <v>1026.0344166666355</v>
      </c>
    </row>
    <row r="336" spans="5:13" ht="11.25">
      <c r="E336" s="13">
        <v>1635</v>
      </c>
      <c r="F336" s="13">
        <f t="shared" si="35"/>
        <v>9810</v>
      </c>
      <c r="G336" s="14">
        <f t="shared" si="36"/>
        <v>22482.863880933503</v>
      </c>
      <c r="H336" s="15">
        <f t="shared" si="37"/>
        <v>11.558729275903541</v>
      </c>
      <c r="I336" s="15">
        <f t="shared" si="38"/>
        <v>3.8065420041803018</v>
      </c>
      <c r="J336" s="16">
        <f t="shared" si="39"/>
        <v>87.74879242966591</v>
      </c>
      <c r="K336" s="7"/>
      <c r="L336" s="14">
        <f t="shared" si="40"/>
        <v>156.19904426896676</v>
      </c>
      <c r="M336" s="14">
        <f t="shared" si="41"/>
        <v>1028.7951362649464</v>
      </c>
    </row>
    <row r="337" spans="5:13" ht="11.25">
      <c r="E337" s="13">
        <v>1640</v>
      </c>
      <c r="F337" s="13">
        <f t="shared" si="35"/>
        <v>9840</v>
      </c>
      <c r="G337" s="14">
        <f t="shared" si="36"/>
        <v>22551.6188163492</v>
      </c>
      <c r="H337" s="15">
        <f t="shared" si="37"/>
        <v>11.589746540000847</v>
      </c>
      <c r="I337" s="15">
        <f t="shared" si="38"/>
        <v>3.816756666694051</v>
      </c>
      <c r="J337" s="16">
        <f t="shared" si="39"/>
        <v>87.78157994054102</v>
      </c>
      <c r="K337" s="7"/>
      <c r="L337" s="14">
        <f t="shared" si="40"/>
        <v>156.61819648649794</v>
      </c>
      <c r="M337" s="14">
        <f t="shared" si="41"/>
        <v>1031.555855863257</v>
      </c>
    </row>
    <row r="338" spans="5:13" ht="11.25">
      <c r="E338" s="13">
        <v>1645</v>
      </c>
      <c r="F338" s="13">
        <f t="shared" si="35"/>
        <v>9870</v>
      </c>
      <c r="G338" s="14">
        <f t="shared" si="36"/>
        <v>22620.3737517649</v>
      </c>
      <c r="H338" s="15">
        <f t="shared" si="37"/>
        <v>11.620763804098155</v>
      </c>
      <c r="I338" s="15">
        <f t="shared" si="38"/>
        <v>3.826971329207801</v>
      </c>
      <c r="J338" s="16">
        <f t="shared" si="39"/>
        <v>87.81419242352621</v>
      </c>
      <c r="K338" s="7"/>
      <c r="L338" s="14">
        <f t="shared" si="40"/>
        <v>157.0373487040291</v>
      </c>
      <c r="M338" s="14">
        <f t="shared" si="41"/>
        <v>1034.3165754615677</v>
      </c>
    </row>
    <row r="339" spans="5:13" ht="11.25">
      <c r="E339" s="13">
        <v>1650</v>
      </c>
      <c r="F339" s="13">
        <f t="shared" si="35"/>
        <v>9900</v>
      </c>
      <c r="G339" s="14">
        <f t="shared" si="36"/>
        <v>22689.1286871806</v>
      </c>
      <c r="H339" s="15">
        <f t="shared" si="37"/>
        <v>11.651781068195465</v>
      </c>
      <c r="I339" s="15">
        <f t="shared" si="38"/>
        <v>3.8371859917215514</v>
      </c>
      <c r="J339" s="16">
        <f t="shared" si="39"/>
        <v>87.84663127640427</v>
      </c>
      <c r="K339" s="7"/>
      <c r="L339" s="14">
        <f t="shared" si="40"/>
        <v>157.45650092156035</v>
      </c>
      <c r="M339" s="14">
        <f t="shared" si="41"/>
        <v>1037.0772950598787</v>
      </c>
    </row>
    <row r="340" spans="5:13" ht="11.25">
      <c r="E340" s="13">
        <v>1655</v>
      </c>
      <c r="F340" s="13">
        <f t="shared" si="35"/>
        <v>9930</v>
      </c>
      <c r="G340" s="14">
        <f t="shared" si="36"/>
        <v>22757.8836225963</v>
      </c>
      <c r="H340" s="15">
        <f t="shared" si="37"/>
        <v>11.682798332292773</v>
      </c>
      <c r="I340" s="15">
        <f t="shared" si="38"/>
        <v>3.8474006542353014</v>
      </c>
      <c r="J340" s="16">
        <f t="shared" si="39"/>
        <v>87.87889788211378</v>
      </c>
      <c r="K340" s="7"/>
      <c r="L340" s="14">
        <f t="shared" si="40"/>
        <v>157.8756531390915</v>
      </c>
      <c r="M340" s="14">
        <f t="shared" si="41"/>
        <v>1039.8380146581896</v>
      </c>
    </row>
    <row r="341" spans="5:13" ht="11.25">
      <c r="E341" s="13">
        <v>1660</v>
      </c>
      <c r="F341" s="13">
        <f t="shared" si="35"/>
        <v>9960</v>
      </c>
      <c r="G341" s="14">
        <f t="shared" si="36"/>
        <v>22826.638558011997</v>
      </c>
      <c r="H341" s="15">
        <f t="shared" si="37"/>
        <v>11.713815596390079</v>
      </c>
      <c r="I341" s="15">
        <f t="shared" si="38"/>
        <v>3.857615316749051</v>
      </c>
      <c r="J341" s="16">
        <f t="shared" si="39"/>
        <v>87.91099360894566</v>
      </c>
      <c r="K341" s="7"/>
      <c r="L341" s="14">
        <f t="shared" si="40"/>
        <v>158.29480535662267</v>
      </c>
      <c r="M341" s="14">
        <f t="shared" si="41"/>
        <v>1042.5987342565002</v>
      </c>
    </row>
    <row r="342" spans="5:13" ht="11.25">
      <c r="E342" s="13">
        <v>1665</v>
      </c>
      <c r="F342" s="13">
        <f t="shared" si="35"/>
        <v>9990</v>
      </c>
      <c r="G342" s="14">
        <f t="shared" si="36"/>
        <v>22895.3934934277</v>
      </c>
      <c r="H342" s="15">
        <f t="shared" si="37"/>
        <v>11.744832860487389</v>
      </c>
      <c r="I342" s="15">
        <f t="shared" si="38"/>
        <v>3.8678299792628015</v>
      </c>
      <c r="J342" s="16">
        <f t="shared" si="39"/>
        <v>87.94291981073665</v>
      </c>
      <c r="K342" s="7"/>
      <c r="L342" s="14">
        <f t="shared" si="40"/>
        <v>158.7139575741539</v>
      </c>
      <c r="M342" s="14">
        <f t="shared" si="41"/>
        <v>1045.3594538548111</v>
      </c>
    </row>
    <row r="343" spans="5:13" ht="11.25">
      <c r="E343" s="13">
        <v>1670</v>
      </c>
      <c r="F343" s="13">
        <f t="shared" si="35"/>
        <v>10020</v>
      </c>
      <c r="G343" s="14">
        <f t="shared" si="36"/>
        <v>22964.148428843393</v>
      </c>
      <c r="H343" s="15">
        <f t="shared" si="37"/>
        <v>11.775850124584695</v>
      </c>
      <c r="I343" s="15">
        <f t="shared" si="38"/>
        <v>3.8780446417765506</v>
      </c>
      <c r="J343" s="16">
        <f t="shared" si="39"/>
        <v>87.97467782705957</v>
      </c>
      <c r="K343" s="7"/>
      <c r="L343" s="14">
        <f t="shared" si="40"/>
        <v>159.13310979168506</v>
      </c>
      <c r="M343" s="14">
        <f t="shared" si="41"/>
        <v>1048.1201734531219</v>
      </c>
    </row>
    <row r="344" spans="5:13" ht="11.25">
      <c r="E344" s="13">
        <v>1675</v>
      </c>
      <c r="F344" s="13">
        <f t="shared" si="35"/>
        <v>10050</v>
      </c>
      <c r="G344" s="14">
        <f t="shared" si="36"/>
        <v>23032.903364259095</v>
      </c>
      <c r="H344" s="15">
        <f t="shared" si="37"/>
        <v>11.806867388682003</v>
      </c>
      <c r="I344" s="15">
        <f t="shared" si="38"/>
        <v>3.8882593042903006</v>
      </c>
      <c r="J344" s="16">
        <f t="shared" si="39"/>
        <v>88.00626898341073</v>
      </c>
      <c r="K344" s="7"/>
      <c r="L344" s="14">
        <f t="shared" si="40"/>
        <v>159.55226200921624</v>
      </c>
      <c r="M344" s="14">
        <f t="shared" si="41"/>
        <v>1050.8808930514326</v>
      </c>
    </row>
    <row r="345" spans="5:13" ht="11.25">
      <c r="E345" s="13">
        <v>1680</v>
      </c>
      <c r="F345" s="13">
        <f t="shared" si="35"/>
        <v>10080</v>
      </c>
      <c r="G345" s="14">
        <f t="shared" si="36"/>
        <v>23101.65829967479</v>
      </c>
      <c r="H345" s="15">
        <f t="shared" si="37"/>
        <v>11.837884652779309</v>
      </c>
      <c r="I345" s="15">
        <f t="shared" si="38"/>
        <v>3.8984739668040502</v>
      </c>
      <c r="J345" s="16">
        <f t="shared" si="39"/>
        <v>88.03769459139436</v>
      </c>
      <c r="K345" s="7"/>
      <c r="L345" s="14">
        <f t="shared" si="40"/>
        <v>159.9714142267474</v>
      </c>
      <c r="M345" s="14">
        <f t="shared" si="41"/>
        <v>1053.6416126497431</v>
      </c>
    </row>
    <row r="346" spans="5:13" ht="11.25">
      <c r="E346" s="13">
        <v>1685</v>
      </c>
      <c r="F346" s="13">
        <f t="shared" si="35"/>
        <v>10110</v>
      </c>
      <c r="G346" s="14">
        <f t="shared" si="36"/>
        <v>23170.41323509049</v>
      </c>
      <c r="H346" s="15">
        <f t="shared" si="37"/>
        <v>11.868901916876618</v>
      </c>
      <c r="I346" s="15">
        <f t="shared" si="38"/>
        <v>3.9086886293178007</v>
      </c>
      <c r="J346" s="16">
        <f t="shared" si="39"/>
        <v>88.06895594890408</v>
      </c>
      <c r="K346" s="7"/>
      <c r="L346" s="14">
        <f t="shared" si="40"/>
        <v>160.39056644427862</v>
      </c>
      <c r="M346" s="14">
        <f t="shared" si="41"/>
        <v>1056.4023322480543</v>
      </c>
    </row>
    <row r="347" spans="5:13" ht="11.25">
      <c r="E347" s="13">
        <v>1690</v>
      </c>
      <c r="F347" s="13">
        <f t="shared" si="35"/>
        <v>10140</v>
      </c>
      <c r="G347" s="14">
        <f t="shared" si="36"/>
        <v>23239.16817050619</v>
      </c>
      <c r="H347" s="15">
        <f t="shared" si="37"/>
        <v>11.899919180973926</v>
      </c>
      <c r="I347" s="15">
        <f t="shared" si="38"/>
        <v>3.9189032918315507</v>
      </c>
      <c r="J347" s="16">
        <f t="shared" si="39"/>
        <v>88.10005434030165</v>
      </c>
      <c r="K347" s="7"/>
      <c r="L347" s="14">
        <f t="shared" si="40"/>
        <v>160.8097186618098</v>
      </c>
      <c r="M347" s="14">
        <f t="shared" si="41"/>
        <v>1059.163051846365</v>
      </c>
    </row>
    <row r="348" spans="5:13" ht="11.25">
      <c r="E348" s="13">
        <v>1695</v>
      </c>
      <c r="F348" s="13">
        <f t="shared" si="35"/>
        <v>10170</v>
      </c>
      <c r="G348" s="14">
        <f t="shared" si="36"/>
        <v>23307.923105921887</v>
      </c>
      <c r="H348" s="15">
        <f t="shared" si="37"/>
        <v>11.930936445071232</v>
      </c>
      <c r="I348" s="15">
        <f t="shared" si="38"/>
        <v>3.9291179543453</v>
      </c>
      <c r="J348" s="16">
        <f t="shared" si="39"/>
        <v>88.13099103659283</v>
      </c>
      <c r="K348" s="7"/>
      <c r="L348" s="14">
        <f t="shared" si="40"/>
        <v>161.22887087934097</v>
      </c>
      <c r="M348" s="14">
        <f t="shared" si="41"/>
        <v>1061.9237714446756</v>
      </c>
    </row>
    <row r="349" spans="5:13" ht="11.25">
      <c r="E349" s="13">
        <v>1700</v>
      </c>
      <c r="F349" s="13">
        <f t="shared" si="35"/>
        <v>10200</v>
      </c>
      <c r="G349" s="14">
        <f t="shared" si="36"/>
        <v>23376.678041337585</v>
      </c>
      <c r="H349" s="15">
        <f t="shared" si="37"/>
        <v>11.96195370916854</v>
      </c>
      <c r="I349" s="15">
        <f t="shared" si="38"/>
        <v>3.93933261685905</v>
      </c>
      <c r="J349" s="16">
        <f t="shared" si="39"/>
        <v>88.16176729560053</v>
      </c>
      <c r="K349" s="7"/>
      <c r="L349" s="14">
        <f t="shared" si="40"/>
        <v>161.64802309687215</v>
      </c>
      <c r="M349" s="14">
        <f t="shared" si="41"/>
        <v>1064.6844910429866</v>
      </c>
    </row>
    <row r="350" spans="5:13" ht="11.25">
      <c r="E350" s="13">
        <v>1705</v>
      </c>
      <c r="F350" s="13">
        <f t="shared" si="35"/>
        <v>10230</v>
      </c>
      <c r="G350" s="14">
        <f t="shared" si="36"/>
        <v>23445.432976753287</v>
      </c>
      <c r="H350" s="15">
        <f t="shared" si="37"/>
        <v>11.99297097326585</v>
      </c>
      <c r="I350" s="15">
        <f t="shared" si="38"/>
        <v>3.9495472793728004</v>
      </c>
      <c r="J350" s="16">
        <f t="shared" si="39"/>
        <v>88.19238436213527</v>
      </c>
      <c r="K350" s="7"/>
      <c r="L350" s="14">
        <f t="shared" si="40"/>
        <v>162.06717531440339</v>
      </c>
      <c r="M350" s="14">
        <f t="shared" si="41"/>
        <v>1067.4452106412973</v>
      </c>
    </row>
    <row r="351" spans="5:13" ht="11.25">
      <c r="E351" s="13">
        <v>1710</v>
      </c>
      <c r="F351" s="13">
        <f t="shared" si="35"/>
        <v>10260</v>
      </c>
      <c r="G351" s="14">
        <f t="shared" si="36"/>
        <v>23514.18791216898</v>
      </c>
      <c r="H351" s="15">
        <f t="shared" si="37"/>
        <v>12.023988237363156</v>
      </c>
      <c r="I351" s="15">
        <f t="shared" si="38"/>
        <v>3.95976194188655</v>
      </c>
      <c r="J351" s="16">
        <f t="shared" si="39"/>
        <v>88.22284346816309</v>
      </c>
      <c r="K351" s="7"/>
      <c r="L351" s="14">
        <f t="shared" si="40"/>
        <v>162.48632753193453</v>
      </c>
      <c r="M351" s="14">
        <f t="shared" si="41"/>
        <v>1070.205930239608</v>
      </c>
    </row>
    <row r="352" spans="5:13" ht="11.25">
      <c r="E352" s="13">
        <v>1715</v>
      </c>
      <c r="F352" s="13">
        <f t="shared" si="35"/>
        <v>10290</v>
      </c>
      <c r="G352" s="14">
        <f t="shared" si="36"/>
        <v>23582.942847584683</v>
      </c>
      <c r="H352" s="15">
        <f t="shared" si="37"/>
        <v>12.055005501460464</v>
      </c>
      <c r="I352" s="15">
        <f t="shared" si="38"/>
        <v>3.9699766044002995</v>
      </c>
      <c r="J352" s="16">
        <f t="shared" si="39"/>
        <v>88.25314583297073</v>
      </c>
      <c r="K352" s="7"/>
      <c r="L352" s="14">
        <f t="shared" si="40"/>
        <v>162.9054797494657</v>
      </c>
      <c r="M352" s="14">
        <f t="shared" si="41"/>
        <v>1072.9666498379186</v>
      </c>
    </row>
    <row r="353" spans="5:13" ht="11.25">
      <c r="E353" s="13">
        <v>1720</v>
      </c>
      <c r="F353" s="13">
        <f t="shared" si="35"/>
        <v>10320</v>
      </c>
      <c r="G353" s="14">
        <f t="shared" si="36"/>
        <v>23651.69778300038</v>
      </c>
      <c r="H353" s="15">
        <f t="shared" si="37"/>
        <v>12.086022765557772</v>
      </c>
      <c r="I353" s="15">
        <f t="shared" si="38"/>
        <v>3.9801912669140496</v>
      </c>
      <c r="J353" s="16">
        <f t="shared" si="39"/>
        <v>88.28329266332831</v>
      </c>
      <c r="K353" s="7"/>
      <c r="L353" s="14">
        <f t="shared" si="40"/>
        <v>163.32463196699692</v>
      </c>
      <c r="M353" s="14">
        <f t="shared" si="41"/>
        <v>1075.7273694362295</v>
      </c>
    </row>
    <row r="354" spans="5:13" ht="11.25">
      <c r="E354" s="13">
        <v>1725</v>
      </c>
      <c r="F354" s="13">
        <f t="shared" si="35"/>
        <v>10350</v>
      </c>
      <c r="G354" s="14">
        <f t="shared" si="36"/>
        <v>23720.45271841608</v>
      </c>
      <c r="H354" s="15">
        <f t="shared" si="37"/>
        <v>12.11704002965508</v>
      </c>
      <c r="I354" s="15">
        <f t="shared" si="38"/>
        <v>3.9904059294277996</v>
      </c>
      <c r="J354" s="16">
        <f t="shared" si="39"/>
        <v>88.31328515364963</v>
      </c>
      <c r="K354" s="7"/>
      <c r="L354" s="14">
        <f t="shared" si="40"/>
        <v>163.7437841845281</v>
      </c>
      <c r="M354" s="14">
        <f t="shared" si="41"/>
        <v>1078.4880890345403</v>
      </c>
    </row>
    <row r="355" spans="5:13" ht="11.25">
      <c r="E355" s="13">
        <v>1730</v>
      </c>
      <c r="F355" s="13">
        <f t="shared" si="35"/>
        <v>10380</v>
      </c>
      <c r="G355" s="14">
        <f t="shared" si="36"/>
        <v>23789.207653831778</v>
      </c>
      <c r="H355" s="15">
        <f t="shared" si="37"/>
        <v>12.148057293752387</v>
      </c>
      <c r="I355" s="15">
        <f t="shared" si="38"/>
        <v>4.00062059194155</v>
      </c>
      <c r="J355" s="16">
        <f t="shared" si="39"/>
        <v>88.34312448614979</v>
      </c>
      <c r="K355" s="7"/>
      <c r="L355" s="14">
        <f t="shared" si="40"/>
        <v>164.16293640205927</v>
      </c>
      <c r="M355" s="14">
        <f t="shared" si="41"/>
        <v>1081.248808632851</v>
      </c>
    </row>
    <row r="356" spans="5:13" ht="11.25">
      <c r="E356" s="13">
        <v>1735</v>
      </c>
      <c r="F356" s="13">
        <f t="shared" si="35"/>
        <v>10410</v>
      </c>
      <c r="G356" s="14">
        <f t="shared" si="36"/>
        <v>23857.96258924748</v>
      </c>
      <c r="H356" s="15">
        <f t="shared" si="37"/>
        <v>12.179074557849695</v>
      </c>
      <c r="I356" s="15">
        <f t="shared" si="38"/>
        <v>4.0108352544553</v>
      </c>
      <c r="J356" s="16">
        <f t="shared" si="39"/>
        <v>88.3728118310006</v>
      </c>
      <c r="K356" s="7"/>
      <c r="L356" s="14">
        <f t="shared" si="40"/>
        <v>164.58208861959048</v>
      </c>
      <c r="M356" s="14">
        <f t="shared" si="41"/>
        <v>1084.009528231162</v>
      </c>
    </row>
    <row r="357" spans="5:13" ht="11.25">
      <c r="E357" s="13">
        <v>1740</v>
      </c>
      <c r="F357" s="13">
        <f t="shared" si="35"/>
        <v>10440</v>
      </c>
      <c r="G357" s="14">
        <f t="shared" si="36"/>
        <v>23926.717524663174</v>
      </c>
      <c r="H357" s="15">
        <f t="shared" si="37"/>
        <v>12.210091821947001</v>
      </c>
      <c r="I357" s="15">
        <f t="shared" si="38"/>
        <v>4.021049916969049</v>
      </c>
      <c r="J357" s="16">
        <f t="shared" si="39"/>
        <v>88.40234834648352</v>
      </c>
      <c r="K357" s="7"/>
      <c r="L357" s="14">
        <f t="shared" si="40"/>
        <v>165.00124083712166</v>
      </c>
      <c r="M357" s="14">
        <f t="shared" si="41"/>
        <v>1086.7702478294725</v>
      </c>
    </row>
    <row r="358" spans="5:13" ht="11.25">
      <c r="E358" s="13">
        <v>1745</v>
      </c>
      <c r="F358" s="13">
        <f t="shared" si="35"/>
        <v>10470</v>
      </c>
      <c r="G358" s="14">
        <f t="shared" si="36"/>
        <v>23995.472460078876</v>
      </c>
      <c r="H358" s="15">
        <f t="shared" si="37"/>
        <v>12.241109086044311</v>
      </c>
      <c r="I358" s="15">
        <f t="shared" si="38"/>
        <v>4.0312645794828</v>
      </c>
      <c r="J358" s="16">
        <f t="shared" si="39"/>
        <v>88.43173517914036</v>
      </c>
      <c r="K358" s="7"/>
      <c r="L358" s="14">
        <f t="shared" si="40"/>
        <v>165.42039305465283</v>
      </c>
      <c r="M358" s="14">
        <f t="shared" si="41"/>
        <v>1089.5309674277835</v>
      </c>
    </row>
    <row r="359" spans="5:13" ht="11.25">
      <c r="E359" s="13">
        <v>1750</v>
      </c>
      <c r="F359" s="13">
        <f t="shared" si="35"/>
        <v>10500</v>
      </c>
      <c r="G359" s="14">
        <f t="shared" si="36"/>
        <v>24064.227395494574</v>
      </c>
      <c r="H359" s="15">
        <f t="shared" si="37"/>
        <v>12.272126350141619</v>
      </c>
      <c r="I359" s="15">
        <f t="shared" si="38"/>
        <v>4.04147924199655</v>
      </c>
      <c r="J359" s="16">
        <f t="shared" si="39"/>
        <v>88.46097346392156</v>
      </c>
      <c r="K359" s="7"/>
      <c r="L359" s="14">
        <f t="shared" si="40"/>
        <v>165.83954527218404</v>
      </c>
      <c r="M359" s="14">
        <f t="shared" si="41"/>
        <v>1092.2916870260945</v>
      </c>
    </row>
    <row r="360" spans="5:13" ht="11.25">
      <c r="E360" s="13">
        <v>1755</v>
      </c>
      <c r="F360" s="13">
        <f t="shared" si="35"/>
        <v>10530</v>
      </c>
      <c r="G360" s="14">
        <f t="shared" si="36"/>
        <v>24132.982330910272</v>
      </c>
      <c r="H360" s="15">
        <f t="shared" si="37"/>
        <v>12.303143614238925</v>
      </c>
      <c r="I360" s="15">
        <f t="shared" si="38"/>
        <v>4.051693904510299</v>
      </c>
      <c r="J360" s="16">
        <f t="shared" si="39"/>
        <v>88.49006432433232</v>
      </c>
      <c r="K360" s="7"/>
      <c r="L360" s="14">
        <f t="shared" si="40"/>
        <v>166.2586974897152</v>
      </c>
      <c r="M360" s="14">
        <f t="shared" si="41"/>
        <v>1095.052406624405</v>
      </c>
    </row>
    <row r="361" spans="5:13" ht="11.25">
      <c r="E361" s="13">
        <v>1760</v>
      </c>
      <c r="F361" s="13">
        <f t="shared" si="35"/>
        <v>10560</v>
      </c>
      <c r="G361" s="14">
        <f t="shared" si="36"/>
        <v>24201.737266325974</v>
      </c>
      <c r="H361" s="15">
        <f t="shared" si="37"/>
        <v>12.334160878336235</v>
      </c>
      <c r="I361" s="15">
        <f t="shared" si="38"/>
        <v>4.061908567024049</v>
      </c>
      <c r="J361" s="16">
        <f t="shared" si="39"/>
        <v>88.51900887257655</v>
      </c>
      <c r="K361" s="7"/>
      <c r="L361" s="14">
        <f t="shared" si="40"/>
        <v>166.67784970724642</v>
      </c>
      <c r="M361" s="14">
        <f t="shared" si="41"/>
        <v>1097.8131262227157</v>
      </c>
    </row>
    <row r="362" spans="5:13" ht="11.25">
      <c r="E362" s="13">
        <v>1765</v>
      </c>
      <c r="F362" s="13">
        <f t="shared" si="35"/>
        <v>10590</v>
      </c>
      <c r="G362" s="14">
        <f t="shared" si="36"/>
        <v>24270.492201741672</v>
      </c>
      <c r="H362" s="15">
        <f t="shared" si="37"/>
        <v>12.365178142433543</v>
      </c>
      <c r="I362" s="15">
        <f t="shared" si="38"/>
        <v>4.072123229537799</v>
      </c>
      <c r="J362" s="16">
        <f t="shared" si="39"/>
        <v>88.54780820969862</v>
      </c>
      <c r="K362" s="7"/>
      <c r="L362" s="14">
        <f t="shared" si="40"/>
        <v>167.0970019247776</v>
      </c>
      <c r="M362" s="14">
        <f t="shared" si="41"/>
        <v>1100.5738458210267</v>
      </c>
    </row>
    <row r="363" spans="5:13" ht="11.25">
      <c r="E363" s="13">
        <v>1770</v>
      </c>
      <c r="F363" s="13">
        <f t="shared" si="35"/>
        <v>10620</v>
      </c>
      <c r="G363" s="14">
        <f t="shared" si="36"/>
        <v>24339.24713715737</v>
      </c>
      <c r="H363" s="15">
        <f t="shared" si="37"/>
        <v>12.396195406530849</v>
      </c>
      <c r="I363" s="15">
        <f t="shared" si="38"/>
        <v>4.082337892051549</v>
      </c>
      <c r="J363" s="16">
        <f t="shared" si="39"/>
        <v>88.57646342572284</v>
      </c>
      <c r="K363" s="7"/>
      <c r="L363" s="14">
        <f t="shared" si="40"/>
        <v>167.51615414230875</v>
      </c>
      <c r="M363" s="14">
        <f t="shared" si="41"/>
        <v>1103.3345654193377</v>
      </c>
    </row>
    <row r="364" spans="5:13" ht="11.25">
      <c r="E364" s="13">
        <v>1775</v>
      </c>
      <c r="F364" s="13">
        <f t="shared" si="35"/>
        <v>10650</v>
      </c>
      <c r="G364" s="14">
        <f t="shared" si="36"/>
        <v>24408.00207257307</v>
      </c>
      <c r="H364" s="15">
        <f t="shared" si="37"/>
        <v>12.427212670628156</v>
      </c>
      <c r="I364" s="15">
        <f t="shared" si="38"/>
        <v>4.092552554565299</v>
      </c>
      <c r="J364" s="16">
        <f t="shared" si="39"/>
        <v>88.60497559979122</v>
      </c>
      <c r="K364" s="7"/>
      <c r="L364" s="14">
        <f t="shared" si="40"/>
        <v>167.93530635983996</v>
      </c>
      <c r="M364" s="14">
        <f t="shared" si="41"/>
        <v>1106.0952850176484</v>
      </c>
    </row>
    <row r="365" spans="5:13" ht="11.25">
      <c r="E365" s="13">
        <v>1780</v>
      </c>
      <c r="F365" s="13">
        <f t="shared" si="35"/>
        <v>10680</v>
      </c>
      <c r="G365" s="14">
        <f t="shared" si="36"/>
        <v>24476.75700798877</v>
      </c>
      <c r="H365" s="15">
        <f t="shared" si="37"/>
        <v>12.458229934725466</v>
      </c>
      <c r="I365" s="15">
        <f t="shared" si="38"/>
        <v>4.102767217079049</v>
      </c>
      <c r="J365" s="16">
        <f t="shared" si="39"/>
        <v>88.6333458002987</v>
      </c>
      <c r="K365" s="7"/>
      <c r="L365" s="14">
        <f t="shared" si="40"/>
        <v>168.35445857737113</v>
      </c>
      <c r="M365" s="14">
        <f t="shared" si="41"/>
        <v>1108.8560046159591</v>
      </c>
    </row>
    <row r="366" spans="5:13" ht="11.25">
      <c r="E366" s="13">
        <v>1785</v>
      </c>
      <c r="F366" s="13">
        <f t="shared" si="35"/>
        <v>10710</v>
      </c>
      <c r="G366" s="14">
        <f t="shared" si="36"/>
        <v>24545.511943404465</v>
      </c>
      <c r="H366" s="15">
        <f t="shared" si="37"/>
        <v>12.489247198822772</v>
      </c>
      <c r="I366" s="15">
        <f t="shared" si="38"/>
        <v>4.112981879592798</v>
      </c>
      <c r="J366" s="16">
        <f t="shared" si="39"/>
        <v>88.66157508502678</v>
      </c>
      <c r="K366" s="7"/>
      <c r="L366" s="14">
        <f t="shared" si="40"/>
        <v>168.7736107949023</v>
      </c>
      <c r="M366" s="14">
        <f t="shared" si="41"/>
        <v>1111.6167242142699</v>
      </c>
    </row>
    <row r="367" spans="5:13" ht="11.25">
      <c r="E367" s="13">
        <v>1790</v>
      </c>
      <c r="F367" s="13">
        <f t="shared" si="35"/>
        <v>10740</v>
      </c>
      <c r="G367" s="14">
        <f t="shared" si="36"/>
        <v>24614.266878820166</v>
      </c>
      <c r="H367" s="15">
        <f t="shared" si="37"/>
        <v>12.52026446292008</v>
      </c>
      <c r="I367" s="15">
        <f t="shared" si="38"/>
        <v>4.123196542106548</v>
      </c>
      <c r="J367" s="16">
        <f t="shared" si="39"/>
        <v>88.68966450127486</v>
      </c>
      <c r="K367" s="7"/>
      <c r="L367" s="14">
        <f t="shared" si="40"/>
        <v>169.19276301243352</v>
      </c>
      <c r="M367" s="14">
        <f t="shared" si="41"/>
        <v>1114.3774438125806</v>
      </c>
    </row>
    <row r="368" spans="5:13" ht="11.25">
      <c r="E368" s="13">
        <v>1795</v>
      </c>
      <c r="F368" s="13">
        <f t="shared" si="35"/>
        <v>10770</v>
      </c>
      <c r="G368" s="14">
        <f t="shared" si="36"/>
        <v>24683.021814235864</v>
      </c>
      <c r="H368" s="15">
        <f t="shared" si="37"/>
        <v>12.551281727017388</v>
      </c>
      <c r="I368" s="15">
        <f t="shared" si="38"/>
        <v>4.133411204620298</v>
      </c>
      <c r="J368" s="16">
        <f t="shared" si="39"/>
        <v>88.7176150859899</v>
      </c>
      <c r="K368" s="7"/>
      <c r="L368" s="14">
        <f t="shared" si="40"/>
        <v>169.6119152299647</v>
      </c>
      <c r="M368" s="14">
        <f t="shared" si="41"/>
        <v>1117.1381634108914</v>
      </c>
    </row>
    <row r="369" spans="5:13" ht="11.25">
      <c r="E369" s="13">
        <v>1800</v>
      </c>
      <c r="F369" s="13">
        <f t="shared" si="35"/>
        <v>10800</v>
      </c>
      <c r="G369" s="14">
        <f t="shared" si="36"/>
        <v>24751.776749651563</v>
      </c>
      <c r="H369" s="15">
        <f t="shared" si="37"/>
        <v>12.582298991114696</v>
      </c>
      <c r="I369" s="15">
        <f t="shared" si="38"/>
        <v>4.143625867134048</v>
      </c>
      <c r="J369" s="16">
        <f t="shared" si="39"/>
        <v>88.74542786589382</v>
      </c>
      <c r="K369" s="7"/>
      <c r="L369" s="14">
        <f t="shared" si="40"/>
        <v>170.03106744749587</v>
      </c>
      <c r="M369" s="14">
        <f t="shared" si="41"/>
        <v>1119.8988830092023</v>
      </c>
    </row>
    <row r="370" spans="5:13" ht="11.25">
      <c r="E370" s="13">
        <v>1805</v>
      </c>
      <c r="F370" s="13">
        <f t="shared" si="35"/>
        <v>10830</v>
      </c>
      <c r="G370" s="14">
        <f t="shared" si="36"/>
        <v>24820.53168506726</v>
      </c>
      <c r="H370" s="15">
        <f t="shared" si="37"/>
        <v>12.613316255212004</v>
      </c>
      <c r="I370" s="15">
        <f t="shared" si="38"/>
        <v>4.153840529647798</v>
      </c>
      <c r="J370" s="16">
        <f t="shared" si="39"/>
        <v>88.77310385760944</v>
      </c>
      <c r="K370" s="7"/>
      <c r="L370" s="14">
        <f t="shared" si="40"/>
        <v>170.45021966502708</v>
      </c>
      <c r="M370" s="14">
        <f t="shared" si="41"/>
        <v>1122.659602607513</v>
      </c>
    </row>
    <row r="371" spans="5:13" ht="11.25">
      <c r="E371" s="13">
        <v>1810</v>
      </c>
      <c r="F371" s="13">
        <f t="shared" si="35"/>
        <v>10860</v>
      </c>
      <c r="G371" s="14">
        <f t="shared" si="36"/>
        <v>24889.286620482962</v>
      </c>
      <c r="H371" s="15">
        <f t="shared" si="37"/>
        <v>12.644333519309312</v>
      </c>
      <c r="I371" s="15">
        <f t="shared" si="38"/>
        <v>4.164055192161548</v>
      </c>
      <c r="J371" s="16">
        <f t="shared" si="39"/>
        <v>88.8006440677842</v>
      </c>
      <c r="K371" s="7"/>
      <c r="L371" s="14">
        <f t="shared" si="40"/>
        <v>170.86937188255826</v>
      </c>
      <c r="M371" s="14">
        <f t="shared" si="41"/>
        <v>1125.4203222058238</v>
      </c>
    </row>
    <row r="372" spans="5:13" ht="11.25">
      <c r="E372" s="13">
        <v>1815</v>
      </c>
      <c r="F372" s="13">
        <f t="shared" si="35"/>
        <v>10890</v>
      </c>
      <c r="G372" s="14">
        <f t="shared" si="36"/>
        <v>24958.041555898657</v>
      </c>
      <c r="H372" s="15">
        <f t="shared" si="37"/>
        <v>12.675350783406618</v>
      </c>
      <c r="I372" s="15">
        <f t="shared" si="38"/>
        <v>4.174269854675297</v>
      </c>
      <c r="J372" s="16">
        <f t="shared" si="39"/>
        <v>88.82804949321228</v>
      </c>
      <c r="K372" s="7"/>
      <c r="L372" s="14">
        <f t="shared" si="40"/>
        <v>171.2885241000894</v>
      </c>
      <c r="M372" s="14">
        <f t="shared" si="41"/>
        <v>1128.1810418041346</v>
      </c>
    </row>
    <row r="373" spans="5:13" ht="11.25">
      <c r="E373" s="13">
        <v>1820</v>
      </c>
      <c r="F373" s="13">
        <f t="shared" si="35"/>
        <v>10920</v>
      </c>
      <c r="G373" s="14">
        <f t="shared" si="36"/>
        <v>25026.79649131436</v>
      </c>
      <c r="H373" s="15">
        <f t="shared" si="37"/>
        <v>12.706368047503927</v>
      </c>
      <c r="I373" s="15">
        <f t="shared" si="38"/>
        <v>4.184484517189048</v>
      </c>
      <c r="J373" s="16">
        <f t="shared" si="39"/>
        <v>88.85532112095481</v>
      </c>
      <c r="K373" s="7"/>
      <c r="L373" s="14">
        <f t="shared" si="40"/>
        <v>171.70767631762064</v>
      </c>
      <c r="M373" s="14">
        <f t="shared" si="41"/>
        <v>1130.9417614024455</v>
      </c>
    </row>
    <row r="374" spans="5:13" ht="11.25">
      <c r="E374" s="13">
        <v>1825</v>
      </c>
      <c r="F374" s="13">
        <f t="shared" si="35"/>
        <v>10950</v>
      </c>
      <c r="G374" s="14">
        <f t="shared" si="36"/>
        <v>25095.551426730057</v>
      </c>
      <c r="H374" s="15">
        <f t="shared" si="37"/>
        <v>12.737385311601235</v>
      </c>
      <c r="I374" s="15">
        <f t="shared" si="38"/>
        <v>4.194699179702798</v>
      </c>
      <c r="J374" s="16">
        <f t="shared" si="39"/>
        <v>88.88245992845843</v>
      </c>
      <c r="K374" s="7"/>
      <c r="L374" s="14">
        <f t="shared" si="40"/>
        <v>172.12682853515182</v>
      </c>
      <c r="M374" s="14">
        <f t="shared" si="41"/>
        <v>1133.7024810007563</v>
      </c>
    </row>
    <row r="375" spans="5:13" ht="11.25">
      <c r="E375" s="13">
        <v>1830</v>
      </c>
      <c r="F375" s="13">
        <f t="shared" si="35"/>
        <v>10980</v>
      </c>
      <c r="G375" s="14">
        <f t="shared" si="36"/>
        <v>25164.306362145755</v>
      </c>
      <c r="H375" s="15">
        <f t="shared" si="37"/>
        <v>12.768402575698541</v>
      </c>
      <c r="I375" s="15">
        <f t="shared" si="38"/>
        <v>4.2049138422165475</v>
      </c>
      <c r="J375" s="16">
        <f t="shared" si="39"/>
        <v>88.90946688367207</v>
      </c>
      <c r="K375" s="7"/>
      <c r="L375" s="14">
        <f t="shared" si="40"/>
        <v>172.545980752683</v>
      </c>
      <c r="M375" s="14">
        <f t="shared" si="41"/>
        <v>1136.463200599067</v>
      </c>
    </row>
    <row r="376" spans="5:13" ht="11.25">
      <c r="E376" s="13">
        <v>1835</v>
      </c>
      <c r="F376" s="13">
        <f t="shared" si="35"/>
        <v>11010</v>
      </c>
      <c r="G376" s="14">
        <f t="shared" si="36"/>
        <v>25233.061297561453</v>
      </c>
      <c r="H376" s="15">
        <f t="shared" si="37"/>
        <v>12.79941983979585</v>
      </c>
      <c r="I376" s="15">
        <f t="shared" si="38"/>
        <v>4.2151285047302975</v>
      </c>
      <c r="J376" s="16">
        <f t="shared" si="39"/>
        <v>88.93634294516193</v>
      </c>
      <c r="K376" s="7"/>
      <c r="L376" s="14">
        <f t="shared" si="40"/>
        <v>172.96513297021417</v>
      </c>
      <c r="M376" s="14">
        <f t="shared" si="41"/>
        <v>1139.2239201973778</v>
      </c>
    </row>
    <row r="377" spans="5:13" ht="11.25">
      <c r="E377" s="13">
        <v>1840</v>
      </c>
      <c r="F377" s="13">
        <f t="shared" si="35"/>
        <v>11040</v>
      </c>
      <c r="G377" s="14">
        <f t="shared" si="36"/>
        <v>25301.816232977155</v>
      </c>
      <c r="H377" s="15">
        <f t="shared" si="37"/>
        <v>12.830437103893159</v>
      </c>
      <c r="I377" s="15">
        <f t="shared" si="38"/>
        <v>4.225343167244048</v>
      </c>
      <c r="J377" s="16">
        <f t="shared" si="39"/>
        <v>88.96308906222508</v>
      </c>
      <c r="K377" s="7"/>
      <c r="L377" s="14">
        <f t="shared" si="40"/>
        <v>173.38428518774538</v>
      </c>
      <c r="M377" s="14">
        <f t="shared" si="41"/>
        <v>1141.9846397956885</v>
      </c>
    </row>
    <row r="378" spans="5:13" ht="11.25">
      <c r="E378" s="13">
        <v>1845</v>
      </c>
      <c r="F378" s="13">
        <f t="shared" si="35"/>
        <v>11070</v>
      </c>
      <c r="G378" s="14">
        <f t="shared" si="36"/>
        <v>25370.57116839285</v>
      </c>
      <c r="H378" s="15">
        <f t="shared" si="37"/>
        <v>12.861454367990465</v>
      </c>
      <c r="I378" s="15">
        <f t="shared" si="38"/>
        <v>4.235557829757798</v>
      </c>
      <c r="J378" s="16">
        <f t="shared" si="39"/>
        <v>88.98970617500102</v>
      </c>
      <c r="K378" s="7"/>
      <c r="L378" s="14">
        <f t="shared" si="40"/>
        <v>173.80343740527655</v>
      </c>
      <c r="M378" s="14">
        <f t="shared" si="41"/>
        <v>1144.7453593939993</v>
      </c>
    </row>
    <row r="379" spans="5:13" ht="11.25">
      <c r="E379" s="13">
        <v>1850</v>
      </c>
      <c r="F379" s="13">
        <f t="shared" si="35"/>
        <v>11100</v>
      </c>
      <c r="G379" s="14">
        <f t="shared" si="36"/>
        <v>25439.32610380855</v>
      </c>
      <c r="H379" s="15">
        <f t="shared" si="37"/>
        <v>12.892471632087773</v>
      </c>
      <c r="I379" s="15">
        <f t="shared" si="38"/>
        <v>4.245772492271548</v>
      </c>
      <c r="J379" s="16">
        <f t="shared" si="39"/>
        <v>89.01619521458198</v>
      </c>
      <c r="K379" s="7"/>
      <c r="L379" s="14">
        <f t="shared" si="40"/>
        <v>174.22258962280773</v>
      </c>
      <c r="M379" s="14">
        <f t="shared" si="41"/>
        <v>1147.5060789923102</v>
      </c>
    </row>
    <row r="380" spans="5:13" ht="11.25">
      <c r="E380" s="13">
        <v>1855</v>
      </c>
      <c r="F380" s="13">
        <f t="shared" si="35"/>
        <v>11130</v>
      </c>
      <c r="G380" s="14">
        <f t="shared" si="36"/>
        <v>25508.08103922425</v>
      </c>
      <c r="H380" s="15">
        <f t="shared" si="37"/>
        <v>12.92348889618508</v>
      </c>
      <c r="I380" s="15">
        <f t="shared" si="38"/>
        <v>4.255987154785298</v>
      </c>
      <c r="J380" s="16">
        <f t="shared" si="39"/>
        <v>89.04255710312148</v>
      </c>
      <c r="K380" s="7"/>
      <c r="L380" s="14">
        <f t="shared" si="40"/>
        <v>174.6417418403389</v>
      </c>
      <c r="M380" s="14">
        <f t="shared" si="41"/>
        <v>1150.266798590621</v>
      </c>
    </row>
    <row r="381" spans="5:13" ht="11.25">
      <c r="E381" s="13">
        <v>1860</v>
      </c>
      <c r="F381" s="13">
        <f t="shared" si="35"/>
        <v>11160</v>
      </c>
      <c r="G381" s="14">
        <f t="shared" si="36"/>
        <v>25576.835974639947</v>
      </c>
      <c r="H381" s="15">
        <f t="shared" si="37"/>
        <v>12.954506160282389</v>
      </c>
      <c r="I381" s="15">
        <f t="shared" si="38"/>
        <v>4.266201817299047</v>
      </c>
      <c r="J381" s="16">
        <f t="shared" si="39"/>
        <v>89.06879275394124</v>
      </c>
      <c r="K381" s="7"/>
      <c r="L381" s="14">
        <f t="shared" si="40"/>
        <v>175.06089405787012</v>
      </c>
      <c r="M381" s="14">
        <f t="shared" si="41"/>
        <v>1153.0275181889315</v>
      </c>
    </row>
    <row r="382" spans="5:13" ht="11.25">
      <c r="E382" s="13">
        <v>1865</v>
      </c>
      <c r="F382" s="13">
        <f t="shared" si="35"/>
        <v>11190</v>
      </c>
      <c r="G382" s="14">
        <f t="shared" si="36"/>
        <v>25645.590910055646</v>
      </c>
      <c r="H382" s="15">
        <f t="shared" si="37"/>
        <v>12.985523424379695</v>
      </c>
      <c r="I382" s="15">
        <f t="shared" si="38"/>
        <v>4.276416479812797</v>
      </c>
      <c r="J382" s="16">
        <f t="shared" si="39"/>
        <v>89.09490307163678</v>
      </c>
      <c r="K382" s="7"/>
      <c r="L382" s="14">
        <f t="shared" si="40"/>
        <v>175.4800462754013</v>
      </c>
      <c r="M382" s="14">
        <f t="shared" si="41"/>
        <v>1155.7882377872425</v>
      </c>
    </row>
    <row r="383" spans="5:13" ht="11.25">
      <c r="E383" s="13">
        <v>1870</v>
      </c>
      <c r="F383" s="13">
        <f t="shared" si="35"/>
        <v>11220</v>
      </c>
      <c r="G383" s="14">
        <f t="shared" si="36"/>
        <v>25714.345845471347</v>
      </c>
      <c r="H383" s="15">
        <f t="shared" si="37"/>
        <v>13.016540688477004</v>
      </c>
      <c r="I383" s="15">
        <f t="shared" si="38"/>
        <v>4.286631142326547</v>
      </c>
      <c r="J383" s="16">
        <f t="shared" si="39"/>
        <v>89.1208889521813</v>
      </c>
      <c r="K383" s="7"/>
      <c r="L383" s="14">
        <f t="shared" si="40"/>
        <v>175.89919849293247</v>
      </c>
      <c r="M383" s="14">
        <f t="shared" si="41"/>
        <v>1158.5489573855532</v>
      </c>
    </row>
    <row r="384" spans="5:13" ht="11.25">
      <c r="E384" s="13">
        <v>1875</v>
      </c>
      <c r="F384" s="13">
        <f t="shared" si="35"/>
        <v>11250</v>
      </c>
      <c r="G384" s="14">
        <f t="shared" si="36"/>
        <v>25783.10078088704</v>
      </c>
      <c r="H384" s="15">
        <f t="shared" si="37"/>
        <v>13.04755795257431</v>
      </c>
      <c r="I384" s="15">
        <f t="shared" si="38"/>
        <v>4.296845804840297</v>
      </c>
      <c r="J384" s="16">
        <f t="shared" si="39"/>
        <v>89.14675128302825</v>
      </c>
      <c r="K384" s="7"/>
      <c r="L384" s="14">
        <f t="shared" si="40"/>
        <v>176.31835071046365</v>
      </c>
      <c r="M384" s="14">
        <f t="shared" si="41"/>
        <v>1161.309676983864</v>
      </c>
    </row>
    <row r="385" spans="5:13" ht="11.25">
      <c r="E385" s="13">
        <v>1880</v>
      </c>
      <c r="F385" s="13">
        <f t="shared" si="35"/>
        <v>11280</v>
      </c>
      <c r="G385" s="14">
        <f t="shared" si="36"/>
        <v>25851.855716302744</v>
      </c>
      <c r="H385" s="15">
        <f t="shared" si="37"/>
        <v>13.07857521667162</v>
      </c>
      <c r="I385" s="15">
        <f t="shared" si="38"/>
        <v>4.307060467354047</v>
      </c>
      <c r="J385" s="16">
        <f t="shared" si="39"/>
        <v>89.17249094321225</v>
      </c>
      <c r="K385" s="7"/>
      <c r="L385" s="14">
        <f t="shared" si="40"/>
        <v>176.73750292799485</v>
      </c>
      <c r="M385" s="14">
        <f t="shared" si="41"/>
        <v>1164.070396582175</v>
      </c>
    </row>
    <row r="386" spans="5:13" ht="11.25">
      <c r="E386" s="13">
        <v>1885</v>
      </c>
      <c r="F386" s="13">
        <f t="shared" si="35"/>
        <v>11310</v>
      </c>
      <c r="G386" s="14">
        <f t="shared" si="36"/>
        <v>25920.610651718445</v>
      </c>
      <c r="H386" s="15">
        <f t="shared" si="37"/>
        <v>13.109592480768928</v>
      </c>
      <c r="I386" s="15">
        <f t="shared" si="38"/>
        <v>4.317275129867797</v>
      </c>
      <c r="J386" s="16">
        <f t="shared" si="39"/>
        <v>89.1981088034488</v>
      </c>
      <c r="K386" s="7"/>
      <c r="L386" s="14">
        <f t="shared" si="40"/>
        <v>177.15665514552606</v>
      </c>
      <c r="M386" s="14">
        <f t="shared" si="41"/>
        <v>1166.8311161804857</v>
      </c>
    </row>
    <row r="387" spans="5:13" ht="11.25">
      <c r="E387" s="13">
        <v>1890</v>
      </c>
      <c r="F387" s="13">
        <f t="shared" si="35"/>
        <v>11340</v>
      </c>
      <c r="G387" s="14">
        <f t="shared" si="36"/>
        <v>25989.36558713414</v>
      </c>
      <c r="H387" s="15">
        <f t="shared" si="37"/>
        <v>13.140609744866234</v>
      </c>
      <c r="I387" s="15">
        <f t="shared" si="38"/>
        <v>4.327489792381546</v>
      </c>
      <c r="J387" s="16">
        <f t="shared" si="39"/>
        <v>89.22360572623236</v>
      </c>
      <c r="K387" s="7"/>
      <c r="L387" s="14">
        <f t="shared" si="40"/>
        <v>177.5758073630572</v>
      </c>
      <c r="M387" s="14">
        <f t="shared" si="41"/>
        <v>1169.5918357787962</v>
      </c>
    </row>
    <row r="388" spans="5:13" ht="11.25">
      <c r="E388" s="13">
        <v>1895</v>
      </c>
      <c r="F388" s="13">
        <f t="shared" si="35"/>
        <v>11370</v>
      </c>
      <c r="G388" s="14">
        <f t="shared" si="36"/>
        <v>26058.12052254984</v>
      </c>
      <c r="H388" s="15">
        <f t="shared" si="37"/>
        <v>13.171627008963544</v>
      </c>
      <c r="I388" s="15">
        <f t="shared" si="38"/>
        <v>4.337704454895297</v>
      </c>
      <c r="J388" s="16">
        <f t="shared" si="39"/>
        <v>89.24898256593325</v>
      </c>
      <c r="K388" s="7"/>
      <c r="L388" s="14">
        <f t="shared" si="40"/>
        <v>177.99495958058841</v>
      </c>
      <c r="M388" s="14">
        <f t="shared" si="41"/>
        <v>1172.3525553771074</v>
      </c>
    </row>
    <row r="389" spans="5:13" ht="11.25">
      <c r="E389" s="13">
        <v>1900</v>
      </c>
      <c r="F389" s="13">
        <f t="shared" si="35"/>
        <v>11400</v>
      </c>
      <c r="G389" s="14">
        <f t="shared" si="36"/>
        <v>26126.875457965536</v>
      </c>
      <c r="H389" s="15">
        <f t="shared" si="37"/>
        <v>13.20264427306085</v>
      </c>
      <c r="I389" s="15">
        <f t="shared" si="38"/>
        <v>4.347919117409046</v>
      </c>
      <c r="J389" s="16">
        <f t="shared" si="39"/>
        <v>89.27424016889294</v>
      </c>
      <c r="K389" s="7"/>
      <c r="L389" s="14">
        <f t="shared" si="40"/>
        <v>178.4141117981196</v>
      </c>
      <c r="M389" s="14">
        <f t="shared" si="41"/>
        <v>1175.1132749754179</v>
      </c>
    </row>
    <row r="390" spans="5:13" ht="11.25">
      <c r="E390" s="13">
        <v>1905</v>
      </c>
      <c r="F390" s="13">
        <f t="shared" si="35"/>
        <v>11430</v>
      </c>
      <c r="G390" s="14">
        <f t="shared" si="36"/>
        <v>26195.630393381238</v>
      </c>
      <c r="H390" s="15">
        <f t="shared" si="37"/>
        <v>13.233661537158158</v>
      </c>
      <c r="I390" s="15">
        <f t="shared" si="38"/>
        <v>4.358133779922796</v>
      </c>
      <c r="J390" s="16">
        <f t="shared" si="39"/>
        <v>89.29937937351833</v>
      </c>
      <c r="K390" s="7"/>
      <c r="L390" s="14">
        <f t="shared" si="40"/>
        <v>178.83326401565077</v>
      </c>
      <c r="M390" s="14">
        <f t="shared" si="41"/>
        <v>1177.8739945737286</v>
      </c>
    </row>
    <row r="391" spans="5:13" ht="11.25">
      <c r="E391" s="13">
        <v>1910</v>
      </c>
      <c r="F391" s="13">
        <f t="shared" si="35"/>
        <v>11460</v>
      </c>
      <c r="G391" s="14">
        <f t="shared" si="36"/>
        <v>26264.385328796936</v>
      </c>
      <c r="H391" s="15">
        <f t="shared" si="37"/>
        <v>13.264678801255466</v>
      </c>
      <c r="I391" s="15">
        <f t="shared" si="38"/>
        <v>4.368348442436546</v>
      </c>
      <c r="J391" s="16">
        <f t="shared" si="39"/>
        <v>89.32440101037434</v>
      </c>
      <c r="K391" s="7"/>
      <c r="L391" s="14">
        <f t="shared" si="40"/>
        <v>179.25241623318195</v>
      </c>
      <c r="M391" s="14">
        <f t="shared" si="41"/>
        <v>1180.6347141720394</v>
      </c>
    </row>
    <row r="392" spans="5:13" ht="11.25">
      <c r="E392" s="13">
        <v>1915</v>
      </c>
      <c r="F392" s="13">
        <f t="shared" si="35"/>
        <v>11490</v>
      </c>
      <c r="G392" s="14">
        <f t="shared" si="36"/>
        <v>26333.140264212634</v>
      </c>
      <c r="H392" s="15">
        <f t="shared" si="37"/>
        <v>13.295696065352773</v>
      </c>
      <c r="I392" s="15">
        <f t="shared" si="38"/>
        <v>4.378563104950296</v>
      </c>
      <c r="J392" s="16">
        <f t="shared" si="39"/>
        <v>89.3493059022755</v>
      </c>
      <c r="K392" s="7"/>
      <c r="L392" s="14">
        <f t="shared" si="40"/>
        <v>179.67156845071315</v>
      </c>
      <c r="M392" s="14">
        <f t="shared" si="41"/>
        <v>1183.3954337703503</v>
      </c>
    </row>
    <row r="393" spans="5:13" ht="11.25">
      <c r="E393" s="13">
        <v>1920</v>
      </c>
      <c r="F393" s="13">
        <f>$C$13*E393/1000</f>
        <v>11520</v>
      </c>
      <c r="G393" s="14">
        <f>F393*$C$11/($C$12*PI())*60</f>
        <v>26401.895199628332</v>
      </c>
      <c r="H393" s="15">
        <f>$C$25*$C$18+$C$22/1000*G393</f>
        <v>13.32671332945008</v>
      </c>
      <c r="I393" s="15">
        <f>H393*$C$25</f>
        <v>4.388777767464045</v>
      </c>
      <c r="J393" s="16">
        <f>(I393-$C$26)/I393*100</f>
        <v>89.37409486437605</v>
      </c>
      <c r="K393" s="7"/>
      <c r="L393" s="14">
        <f aca="true" t="shared" si="42" ref="L393:L409">H393/$C$15*100</f>
        <v>180.09072066824433</v>
      </c>
      <c r="M393" s="14">
        <f aca="true" t="shared" si="43" ref="M393:M409">$C$10*I393/$C$15*1000</f>
        <v>1186.1561533686609</v>
      </c>
    </row>
    <row r="394" spans="5:13" ht="11.25">
      <c r="E394" s="13">
        <v>1925</v>
      </c>
      <c r="F394" s="13">
        <f>$C$13*E394/1000</f>
        <v>11550</v>
      </c>
      <c r="G394" s="14">
        <f>F394*$C$11/($C$12*PI())*60</f>
        <v>26470.650135044034</v>
      </c>
      <c r="H394" s="15">
        <f>$C$25*$C$18+$C$22/1000*G394</f>
        <v>13.35773059354739</v>
      </c>
      <c r="I394" s="15">
        <f>H394*$C$25</f>
        <v>4.398992429977796</v>
      </c>
      <c r="J394" s="16">
        <f>(I394-$C$26)/I394*100</f>
        <v>89.39876870425898</v>
      </c>
      <c r="K394" s="7"/>
      <c r="L394" s="14">
        <f t="shared" si="42"/>
        <v>180.5098728857755</v>
      </c>
      <c r="M394" s="14">
        <f t="shared" si="43"/>
        <v>1188.9168729669718</v>
      </c>
    </row>
    <row r="395" spans="5:13" ht="11.25">
      <c r="E395" s="13">
        <v>1930</v>
      </c>
      <c r="F395" s="13">
        <f>$C$13*E395/1000</f>
        <v>11580</v>
      </c>
      <c r="G395" s="14">
        <f>F395*$C$11/($C$12*PI())*60</f>
        <v>26539.40507045973</v>
      </c>
      <c r="H395" s="15">
        <f>$C$25*$C$18+$C$22/1000*G395</f>
        <v>13.388747857644695</v>
      </c>
      <c r="I395" s="15">
        <f>H395*$C$25</f>
        <v>4.409207092491545</v>
      </c>
      <c r="J395" s="16">
        <f>(I395-$C$26)/I395*100</f>
        <v>89.42332822202367</v>
      </c>
      <c r="K395" s="7"/>
      <c r="L395" s="14">
        <f t="shared" si="42"/>
        <v>180.92902510330669</v>
      </c>
      <c r="M395" s="14">
        <f t="shared" si="43"/>
        <v>1191.6775925652826</v>
      </c>
    </row>
    <row r="396" spans="5:13" ht="11.25">
      <c r="E396" s="13">
        <v>1935</v>
      </c>
      <c r="F396" s="13">
        <f>$C$13*E396/1000</f>
        <v>11610</v>
      </c>
      <c r="G396" s="14">
        <f>F396*$C$11/($C$12*PI())*60</f>
        <v>26608.16000587543</v>
      </c>
      <c r="H396" s="15">
        <f>$C$25*$C$18+$C$22/1000*G396</f>
        <v>13.419765121742005</v>
      </c>
      <c r="I396" s="15">
        <f>H396*$C$25</f>
        <v>4.419421755005295</v>
      </c>
      <c r="J396" s="16">
        <f>(I396-$C$26)/I396*100</f>
        <v>89.44777421037234</v>
      </c>
      <c r="K396" s="7"/>
      <c r="L396" s="14">
        <f t="shared" si="42"/>
        <v>181.3481773208379</v>
      </c>
      <c r="M396" s="14">
        <f t="shared" si="43"/>
        <v>1194.4383121635933</v>
      </c>
    </row>
    <row r="397" spans="5:13" ht="11.25">
      <c r="E397" s="13">
        <v>1940</v>
      </c>
      <c r="F397" s="13">
        <f>$C$13*E397/1000</f>
        <v>11640</v>
      </c>
      <c r="G397" s="14">
        <f>F397*$C$11/($C$12*PI())*60</f>
        <v>26676.91494129113</v>
      </c>
      <c r="H397" s="15">
        <f>$C$25*$C$18+$C$22/1000*G397</f>
        <v>13.450782385839311</v>
      </c>
      <c r="I397" s="15">
        <f>H397*$C$25</f>
        <v>4.4296364175190455</v>
      </c>
      <c r="J397" s="16">
        <f>(I397-$C$26)/I397*100</f>
        <v>89.47210745469543</v>
      </c>
      <c r="K397" s="7"/>
      <c r="L397" s="14">
        <f t="shared" si="42"/>
        <v>181.76732953836904</v>
      </c>
      <c r="M397" s="14">
        <f t="shared" si="43"/>
        <v>1197.199031761904</v>
      </c>
    </row>
    <row r="398" spans="5:13" ht="11.25">
      <c r="E398" s="13">
        <v>1945</v>
      </c>
      <c r="F398" s="13">
        <f>$C$13*E398/1000</f>
        <v>11670</v>
      </c>
      <c r="G398" s="14">
        <f>F398*$C$11/($C$12*PI())*60</f>
        <v>26745.669876706826</v>
      </c>
      <c r="H398" s="15">
        <f>$C$25*$C$18+$C$22/1000*G398</f>
        <v>13.481799649936619</v>
      </c>
      <c r="I398" s="15">
        <f>H398*$C$25</f>
        <v>4.4398510800327955</v>
      </c>
      <c r="J398" s="16">
        <f>(I398-$C$26)/I398*100</f>
        <v>89.49632873315564</v>
      </c>
      <c r="K398" s="7"/>
      <c r="L398" s="14">
        <f t="shared" si="42"/>
        <v>182.18648175590025</v>
      </c>
      <c r="M398" s="14">
        <f t="shared" si="43"/>
        <v>1199.959751360215</v>
      </c>
    </row>
    <row r="399" spans="5:13" ht="11.25">
      <c r="E399" s="13">
        <v>1950</v>
      </c>
      <c r="F399" s="13">
        <f>$C$13*E399/1000</f>
        <v>11700</v>
      </c>
      <c r="G399" s="14">
        <f>F399*$C$11/($C$12*PI())*60</f>
        <v>26814.424812122525</v>
      </c>
      <c r="H399" s="15">
        <f>$C$25*$C$18+$C$22/1000*G399</f>
        <v>13.512816914033927</v>
      </c>
      <c r="I399" s="15">
        <f>H399*$C$25</f>
        <v>4.4500657425465455</v>
      </c>
      <c r="J399" s="16">
        <f>(I399-$C$26)/I399*100</f>
        <v>89.52043881677089</v>
      </c>
      <c r="K399" s="7"/>
      <c r="L399" s="14">
        <f t="shared" si="42"/>
        <v>182.60563397343142</v>
      </c>
      <c r="M399" s="14">
        <f t="shared" si="43"/>
        <v>1202.7204709585258</v>
      </c>
    </row>
    <row r="400" spans="5:13" ht="11.25">
      <c r="E400" s="13">
        <v>1955</v>
      </c>
      <c r="F400" s="13">
        <f>$C$13*E400/1000</f>
        <v>11730</v>
      </c>
      <c r="G400" s="14">
        <f>F400*$C$11/($C$12*PI())*60</f>
        <v>26883.179747538226</v>
      </c>
      <c r="H400" s="15">
        <f>$C$25*$C$18+$C$22/1000*G400</f>
        <v>13.543834178131236</v>
      </c>
      <c r="I400" s="15">
        <f>H400*$C$25</f>
        <v>4.4602804050602955</v>
      </c>
      <c r="J400" s="16">
        <f>(I400-$C$26)/I400*100</f>
        <v>89.54443846949619</v>
      </c>
      <c r="K400" s="7"/>
      <c r="L400" s="14">
        <f t="shared" si="42"/>
        <v>183.02478619096266</v>
      </c>
      <c r="M400" s="14">
        <f t="shared" si="43"/>
        <v>1205.4811905568365</v>
      </c>
    </row>
    <row r="401" spans="5:13" ht="11.25">
      <c r="E401" s="13">
        <v>1960</v>
      </c>
      <c r="F401" s="13">
        <f>$C$13*E401/1000</f>
        <v>11760</v>
      </c>
      <c r="G401" s="14">
        <f>F401*$C$11/($C$12*PI())*60</f>
        <v>26951.93468295392</v>
      </c>
      <c r="H401" s="15">
        <f>$C$25*$C$18+$C$22/1000*G401</f>
        <v>13.57485144222854</v>
      </c>
      <c r="I401" s="15">
        <f>H401*$C$25</f>
        <v>4.470495067574045</v>
      </c>
      <c r="J401" s="16">
        <f>(I401-$C$26)/I401*100</f>
        <v>89.56832844830424</v>
      </c>
      <c r="K401" s="7"/>
      <c r="L401" s="14">
        <f t="shared" si="42"/>
        <v>183.44393840849378</v>
      </c>
      <c r="M401" s="14">
        <f t="shared" si="43"/>
        <v>1208.2419101551473</v>
      </c>
    </row>
    <row r="402" spans="5:13" ht="11.25">
      <c r="E402" s="13">
        <v>1965</v>
      </c>
      <c r="F402" s="13">
        <f>$C$13*E402/1000</f>
        <v>11790</v>
      </c>
      <c r="G402" s="14">
        <f>F402*$C$11/($C$12*PI())*60</f>
        <v>27020.689618369623</v>
      </c>
      <c r="H402" s="15">
        <f>$C$25*$C$18+$C$22/1000*G402</f>
        <v>13.60586870632585</v>
      </c>
      <c r="I402" s="15">
        <f>H402*$C$25</f>
        <v>4.480709730087795</v>
      </c>
      <c r="J402" s="16">
        <f>(I402-$C$26)/I402*100</f>
        <v>89.5921095032651</v>
      </c>
      <c r="K402" s="7"/>
      <c r="L402" s="14">
        <f t="shared" si="42"/>
        <v>183.86309062602498</v>
      </c>
      <c r="M402" s="14">
        <f t="shared" si="43"/>
        <v>1211.002629753458</v>
      </c>
    </row>
    <row r="403" spans="5:13" ht="11.25">
      <c r="E403" s="13">
        <v>1970</v>
      </c>
      <c r="F403" s="13">
        <f>$C$13*E403/1000</f>
        <v>11820</v>
      </c>
      <c r="G403" s="14">
        <f>F403*$C$11/($C$12*PI())*60</f>
        <v>27089.44455378532</v>
      </c>
      <c r="H403" s="15">
        <f>$C$25*$C$18+$C$22/1000*G403</f>
        <v>13.636885970423158</v>
      </c>
      <c r="I403" s="15">
        <f>H403*$C$25</f>
        <v>4.490924392601545</v>
      </c>
      <c r="J403" s="16">
        <f>(I403-$C$26)/I403*100</f>
        <v>89.61578237762463</v>
      </c>
      <c r="K403" s="7"/>
      <c r="L403" s="14">
        <f t="shared" si="42"/>
        <v>184.2822428435562</v>
      </c>
      <c r="M403" s="14">
        <f t="shared" si="43"/>
        <v>1213.7633493517687</v>
      </c>
    </row>
    <row r="404" spans="5:13" ht="11.25">
      <c r="E404" s="13">
        <v>1975</v>
      </c>
      <c r="F404" s="13">
        <f>$C$13*E404/1000</f>
        <v>11850</v>
      </c>
      <c r="G404" s="14">
        <f>F404*$C$11/($C$12*PI())*60</f>
        <v>27158.19948920102</v>
      </c>
      <c r="H404" s="15">
        <f>$C$25*$C$18+$C$22/1000*G404</f>
        <v>13.667903234520466</v>
      </c>
      <c r="I404" s="15">
        <f>H404*$C$25</f>
        <v>4.501139055115295</v>
      </c>
      <c r="J404" s="16">
        <f>(I404-$C$26)/I404*100</f>
        <v>89.63934780788198</v>
      </c>
      <c r="K404" s="7"/>
      <c r="L404" s="14">
        <f t="shared" si="42"/>
        <v>184.70139506108737</v>
      </c>
      <c r="M404" s="14">
        <f t="shared" si="43"/>
        <v>1216.5240689500795</v>
      </c>
    </row>
    <row r="405" spans="5:13" ht="11.25">
      <c r="E405" s="13">
        <v>1980</v>
      </c>
      <c r="F405" s="13">
        <f>$C$13*E405/1000</f>
        <v>11880</v>
      </c>
      <c r="G405" s="14">
        <f>F405*$C$11/($C$12*PI())*60</f>
        <v>27226.954424616717</v>
      </c>
      <c r="H405" s="15">
        <f>$C$25*$C$18+$C$22/1000*G405</f>
        <v>13.698920498617772</v>
      </c>
      <c r="I405" s="15">
        <f>H405*$C$25</f>
        <v>4.511353717629044</v>
      </c>
      <c r="J405" s="16">
        <f>(I405-$C$26)/I405*100</f>
        <v>89.66280652386588</v>
      </c>
      <c r="K405" s="7"/>
      <c r="L405" s="14">
        <f t="shared" si="42"/>
        <v>185.12054727861852</v>
      </c>
      <c r="M405" s="14">
        <f t="shared" si="43"/>
        <v>1219.2847885483902</v>
      </c>
    </row>
    <row r="406" spans="5:13" ht="11.25">
      <c r="E406" s="13">
        <v>1985</v>
      </c>
      <c r="F406" s="13">
        <f>$C$13*E406/1000</f>
        <v>11910</v>
      </c>
      <c r="G406" s="14">
        <f>F406*$C$11/($C$12*PI())*60</f>
        <v>27295.70936003242</v>
      </c>
      <c r="H406" s="15">
        <f>$C$25*$C$18+$C$22/1000*G406</f>
        <v>13.729937762715082</v>
      </c>
      <c r="I406" s="15">
        <f>H406*$C$25</f>
        <v>4.521568380142795</v>
      </c>
      <c r="J406" s="16">
        <f>(I406-$C$26)/I406*100</f>
        <v>89.68615924881013</v>
      </c>
      <c r="K406" s="7"/>
      <c r="L406" s="14">
        <f t="shared" si="42"/>
        <v>185.53969949614975</v>
      </c>
      <c r="M406" s="14">
        <f t="shared" si="43"/>
        <v>1222.0455081467012</v>
      </c>
    </row>
    <row r="407" spans="5:13" ht="11.25">
      <c r="E407" s="13">
        <v>1990</v>
      </c>
      <c r="F407" s="13">
        <f>$C$13*E407/1000</f>
        <v>11940</v>
      </c>
      <c r="G407" s="14">
        <f>F407*$C$11/($C$12*PI())*60</f>
        <v>27364.464295448117</v>
      </c>
      <c r="H407" s="15">
        <f>$C$25*$C$18+$C$22/1000*G407</f>
        <v>13.76095502681239</v>
      </c>
      <c r="I407" s="15">
        <f>H407*$C$25</f>
        <v>4.531783042656545</v>
      </c>
      <c r="J407" s="16">
        <f>(I407-$C$26)/I407*100</f>
        <v>89.70940669942775</v>
      </c>
      <c r="K407" s="7"/>
      <c r="L407" s="14">
        <f t="shared" si="42"/>
        <v>185.95885171368093</v>
      </c>
      <c r="M407" s="14">
        <f t="shared" si="43"/>
        <v>1224.806227745012</v>
      </c>
    </row>
    <row r="408" spans="5:13" ht="11.25">
      <c r="E408" s="13">
        <v>1995</v>
      </c>
      <c r="F408" s="13">
        <f>$C$13*E408/1000</f>
        <v>11970</v>
      </c>
      <c r="G408" s="14">
        <f>F408*$C$11/($C$12*PI())*60</f>
        <v>27433.219230863815</v>
      </c>
      <c r="H408" s="15">
        <f>$C$25*$C$18+$C$22/1000*G408</f>
        <v>13.791972290909696</v>
      </c>
      <c r="I408" s="15">
        <f>H408*$C$25</f>
        <v>4.541997705170294</v>
      </c>
      <c r="J408" s="16">
        <f>(I408-$C$26)/I408*100</f>
        <v>89.73254958598447</v>
      </c>
      <c r="K408" s="7"/>
      <c r="L408" s="14">
        <f t="shared" si="42"/>
        <v>186.37800393121208</v>
      </c>
      <c r="M408" s="14">
        <f t="shared" si="43"/>
        <v>1227.5669473433227</v>
      </c>
    </row>
    <row r="409" spans="5:13" ht="11.25">
      <c r="E409" s="17">
        <v>2000</v>
      </c>
      <c r="F409" s="17">
        <f>$C$13*E409/1000</f>
        <v>12000</v>
      </c>
      <c r="G409" s="18">
        <f>F409*$C$11/($C$12*PI())*60</f>
        <v>27501.974166279513</v>
      </c>
      <c r="H409" s="19">
        <f>$C$25*$C$18+$C$22/1000*G409</f>
        <v>13.822989555007004</v>
      </c>
      <c r="I409" s="19">
        <f>H409*$C$25</f>
        <v>4.552212367684044</v>
      </c>
      <c r="J409" s="20">
        <f>(I409-$C$26)/I409*100</f>
        <v>89.75558861237091</v>
      </c>
      <c r="K409" s="7"/>
      <c r="L409" s="18">
        <f t="shared" si="42"/>
        <v>186.79715614874328</v>
      </c>
      <c r="M409" s="18">
        <f t="shared" si="43"/>
        <v>1230.3276669416334</v>
      </c>
    </row>
  </sheetData>
  <printOptions/>
  <pageMargins left="0.75" right="0.75" top="1" bottom="1" header="0.512" footer="0.51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M409"/>
  <sheetViews>
    <sheetView workbookViewId="0" topLeftCell="A1">
      <selection activeCell="B30" sqref="B30"/>
    </sheetView>
  </sheetViews>
  <sheetFormatPr defaultColWidth="9.33203125" defaultRowHeight="11.25"/>
  <cols>
    <col min="2" max="2" width="22.5" style="0" customWidth="1"/>
    <col min="5" max="5" width="9.16015625" style="0" customWidth="1"/>
    <col min="6" max="8" width="11.83203125" style="0" customWidth="1"/>
    <col min="10" max="10" width="11.5" style="0" customWidth="1"/>
    <col min="11" max="11" width="8.33203125" style="0" customWidth="1"/>
    <col min="12" max="12" width="9.83203125" style="0" customWidth="1"/>
    <col min="13" max="13" width="16.16015625" style="0" customWidth="1"/>
  </cols>
  <sheetData>
    <row r="2" ht="27" customHeight="1">
      <c r="B2" s="1" t="s">
        <v>35</v>
      </c>
    </row>
    <row r="3" ht="11.25">
      <c r="L3" t="s">
        <v>26</v>
      </c>
    </row>
    <row r="4" ht="11.25">
      <c r="B4" t="s">
        <v>38</v>
      </c>
    </row>
    <row r="5" ht="11.25">
      <c r="B5" t="s">
        <v>37</v>
      </c>
    </row>
    <row r="6" spans="2:13" ht="11.25">
      <c r="B6" t="s">
        <v>27</v>
      </c>
      <c r="M6" t="s">
        <v>24</v>
      </c>
    </row>
    <row r="7" ht="11.25">
      <c r="M7" t="s">
        <v>22</v>
      </c>
    </row>
    <row r="8" spans="5:13" ht="12" thickBot="1">
      <c r="E8" s="6" t="s">
        <v>10</v>
      </c>
      <c r="F8" s="6" t="s">
        <v>11</v>
      </c>
      <c r="G8" s="6" t="s">
        <v>16</v>
      </c>
      <c r="H8" s="6" t="s">
        <v>18</v>
      </c>
      <c r="I8" s="6" t="s">
        <v>21</v>
      </c>
      <c r="J8" s="6" t="s">
        <v>28</v>
      </c>
      <c r="K8" s="7"/>
      <c r="L8" s="8" t="s">
        <v>20</v>
      </c>
      <c r="M8" s="6" t="s">
        <v>23</v>
      </c>
    </row>
    <row r="9" spans="2:13" ht="12" thickBot="1">
      <c r="B9" s="2" t="s">
        <v>1</v>
      </c>
      <c r="C9" s="3">
        <v>295</v>
      </c>
      <c r="E9" s="9">
        <v>0</v>
      </c>
      <c r="F9" s="9">
        <f aca="true" t="shared" si="0" ref="F9:F72">$C$13*E9/1000</f>
        <v>0</v>
      </c>
      <c r="G9" s="10">
        <f aca="true" t="shared" si="1" ref="G9:G72">F9*$C$11/($C$12*PI())*60</f>
        <v>0</v>
      </c>
      <c r="H9" s="11">
        <f aca="true" t="shared" si="2" ref="H9:H72">$C$25*$C$18+$C$22/1000*G9</f>
        <v>2.054464285714286</v>
      </c>
      <c r="I9" s="11">
        <f aca="true" t="shared" si="3" ref="I9:I72">H9*$C$25</f>
        <v>0.9815868607617467</v>
      </c>
      <c r="J9" s="12">
        <f aca="true" t="shared" si="4" ref="J9:J72">(I9-$C$26)/I9*100</f>
        <v>0</v>
      </c>
      <c r="K9" s="7"/>
      <c r="L9" s="10">
        <f aca="true" t="shared" si="5" ref="L9:L72">H9/$C$15*100</f>
        <v>27.763030888030887</v>
      </c>
      <c r="M9" s="10">
        <f aca="true" t="shared" si="6" ref="M9:M72">$C$10*I9/$C$15*1000</f>
        <v>265.2937461518234</v>
      </c>
    </row>
    <row r="10" spans="2:13" ht="12" thickBot="1">
      <c r="B10" s="2" t="s">
        <v>2</v>
      </c>
      <c r="C10" s="3">
        <v>2</v>
      </c>
      <c r="E10" s="13">
        <v>5</v>
      </c>
      <c r="F10" s="13">
        <f t="shared" si="0"/>
        <v>35</v>
      </c>
      <c r="G10" s="14">
        <f t="shared" si="1"/>
        <v>89.98375628657159</v>
      </c>
      <c r="H10" s="15">
        <f t="shared" si="2"/>
        <v>2.10539848738593</v>
      </c>
      <c r="I10" s="15">
        <f t="shared" si="3"/>
        <v>1.005922325472389</v>
      </c>
      <c r="J10" s="16">
        <f t="shared" si="4"/>
        <v>2.4192190683524366</v>
      </c>
      <c r="K10" s="7"/>
      <c r="L10" s="14">
        <f t="shared" si="5"/>
        <v>28.451330910620676</v>
      </c>
      <c r="M10" s="14">
        <f t="shared" si="6"/>
        <v>271.8708987763214</v>
      </c>
    </row>
    <row r="11" spans="2:13" ht="12" thickBot="1">
      <c r="B11" s="2" t="s">
        <v>5</v>
      </c>
      <c r="C11" s="3">
        <v>3.5</v>
      </c>
      <c r="E11" s="13">
        <v>10</v>
      </c>
      <c r="F11" s="13">
        <f t="shared" si="0"/>
        <v>70</v>
      </c>
      <c r="G11" s="14">
        <f t="shared" si="1"/>
        <v>179.96751257314318</v>
      </c>
      <c r="H11" s="15">
        <f t="shared" si="2"/>
        <v>2.1563326890575745</v>
      </c>
      <c r="I11" s="15">
        <f t="shared" si="3"/>
        <v>1.0302577901830314</v>
      </c>
      <c r="J11" s="16">
        <f t="shared" si="4"/>
        <v>4.724150584936418</v>
      </c>
      <c r="K11" s="7"/>
      <c r="L11" s="14">
        <f t="shared" si="5"/>
        <v>29.139630933210466</v>
      </c>
      <c r="M11" s="14">
        <f t="shared" si="6"/>
        <v>278.4480514008193</v>
      </c>
    </row>
    <row r="12" spans="2:13" ht="12" thickBot="1">
      <c r="B12" s="2" t="s">
        <v>6</v>
      </c>
      <c r="C12" s="3">
        <v>26</v>
      </c>
      <c r="E12" s="13">
        <v>15</v>
      </c>
      <c r="F12" s="13">
        <f t="shared" si="0"/>
        <v>105</v>
      </c>
      <c r="G12" s="14">
        <f t="shared" si="1"/>
        <v>269.9512688597148</v>
      </c>
      <c r="H12" s="15">
        <f t="shared" si="2"/>
        <v>2.2072668907292186</v>
      </c>
      <c r="I12" s="15">
        <f t="shared" si="3"/>
        <v>1.0545932548936736</v>
      </c>
      <c r="J12" s="16">
        <f t="shared" si="4"/>
        <v>6.92270634134556</v>
      </c>
      <c r="K12" s="7"/>
      <c r="L12" s="14">
        <f t="shared" si="5"/>
        <v>29.827930955800248</v>
      </c>
      <c r="M12" s="14">
        <f t="shared" si="6"/>
        <v>285.0252040253172</v>
      </c>
    </row>
    <row r="13" spans="2:13" ht="12" thickBot="1">
      <c r="B13" s="2" t="s">
        <v>8</v>
      </c>
      <c r="C13" s="3">
        <v>7000</v>
      </c>
      <c r="E13" s="13">
        <v>20</v>
      </c>
      <c r="F13" s="13">
        <f t="shared" si="0"/>
        <v>140</v>
      </c>
      <c r="G13" s="14">
        <f t="shared" si="1"/>
        <v>359.93502514628636</v>
      </c>
      <c r="H13" s="15">
        <f t="shared" si="2"/>
        <v>2.258201092400863</v>
      </c>
      <c r="I13" s="15">
        <f t="shared" si="3"/>
        <v>1.0789287196043162</v>
      </c>
      <c r="J13" s="16">
        <f t="shared" si="4"/>
        <v>9.022084320664709</v>
      </c>
      <c r="K13" s="7"/>
      <c r="L13" s="14">
        <f t="shared" si="5"/>
        <v>30.51623097839004</v>
      </c>
      <c r="M13" s="14">
        <f t="shared" si="6"/>
        <v>291.6023566498152</v>
      </c>
    </row>
    <row r="14" spans="5:13" ht="12" thickBot="1">
      <c r="E14" s="13">
        <v>25</v>
      </c>
      <c r="F14" s="13">
        <f t="shared" si="0"/>
        <v>175</v>
      </c>
      <c r="G14" s="14">
        <f t="shared" si="1"/>
        <v>449.91878143285794</v>
      </c>
      <c r="H14" s="15">
        <f t="shared" si="2"/>
        <v>2.309135294072507</v>
      </c>
      <c r="I14" s="15">
        <f t="shared" si="3"/>
        <v>1.1032641843149584</v>
      </c>
      <c r="J14" s="16">
        <f t="shared" si="4"/>
        <v>11.028847422321055</v>
      </c>
      <c r="K14" s="7"/>
      <c r="L14" s="14">
        <f t="shared" si="5"/>
        <v>31.204531000979824</v>
      </c>
      <c r="M14" s="14">
        <f t="shared" si="6"/>
        <v>298.1795092743131</v>
      </c>
    </row>
    <row r="15" spans="2:13" ht="12" thickBot="1">
      <c r="B15" s="2" t="s">
        <v>19</v>
      </c>
      <c r="C15" s="3">
        <v>7.4</v>
      </c>
      <c r="E15" s="13">
        <v>30</v>
      </c>
      <c r="F15" s="13">
        <f t="shared" si="0"/>
        <v>210</v>
      </c>
      <c r="G15" s="14">
        <f t="shared" si="1"/>
        <v>539.9025377194296</v>
      </c>
      <c r="H15" s="15">
        <f t="shared" si="2"/>
        <v>2.3600694957441517</v>
      </c>
      <c r="I15" s="15">
        <f t="shared" si="3"/>
        <v>1.1275996490256008</v>
      </c>
      <c r="J15" s="16">
        <f t="shared" si="4"/>
        <v>12.948991992861028</v>
      </c>
      <c r="K15" s="7"/>
      <c r="L15" s="14">
        <f t="shared" si="5"/>
        <v>31.892831023569617</v>
      </c>
      <c r="M15" s="14">
        <f t="shared" si="6"/>
        <v>304.756661898811</v>
      </c>
    </row>
    <row r="16" spans="5:13" ht="12" thickBot="1">
      <c r="E16" s="13">
        <v>35</v>
      </c>
      <c r="F16" s="13">
        <f t="shared" si="0"/>
        <v>245</v>
      </c>
      <c r="G16" s="14">
        <f t="shared" si="1"/>
        <v>629.8862940060011</v>
      </c>
      <c r="H16" s="15">
        <f t="shared" si="2"/>
        <v>2.411003697415796</v>
      </c>
      <c r="I16" s="15">
        <f t="shared" si="3"/>
        <v>1.151935113736243</v>
      </c>
      <c r="J16" s="16">
        <f t="shared" si="4"/>
        <v>14.788007670152565</v>
      </c>
      <c r="K16" s="7"/>
      <c r="L16" s="14">
        <f t="shared" si="5"/>
        <v>32.5811310461594</v>
      </c>
      <c r="M16" s="14">
        <f t="shared" si="6"/>
        <v>311.3338145233089</v>
      </c>
    </row>
    <row r="17" spans="2:13" ht="12" thickBot="1">
      <c r="B17" s="2" t="s">
        <v>12</v>
      </c>
      <c r="C17" s="3">
        <v>6</v>
      </c>
      <c r="E17" s="13">
        <v>40</v>
      </c>
      <c r="F17" s="13">
        <f t="shared" si="0"/>
        <v>280</v>
      </c>
      <c r="G17" s="14">
        <f t="shared" si="1"/>
        <v>719.8700502925727</v>
      </c>
      <c r="H17" s="15">
        <f t="shared" si="2"/>
        <v>2.4619378990874403</v>
      </c>
      <c r="I17" s="15">
        <f t="shared" si="3"/>
        <v>1.1762705784468857</v>
      </c>
      <c r="J17" s="16">
        <f t="shared" si="4"/>
        <v>16.550929799008813</v>
      </c>
      <c r="K17" s="7"/>
      <c r="L17" s="14">
        <f t="shared" si="5"/>
        <v>33.26943106874919</v>
      </c>
      <c r="M17" s="14">
        <f t="shared" si="6"/>
        <v>317.9109671478069</v>
      </c>
    </row>
    <row r="18" spans="2:13" ht="12" thickBot="1">
      <c r="B18" s="2" t="s">
        <v>7</v>
      </c>
      <c r="C18" s="3">
        <v>4.3</v>
      </c>
      <c r="E18" s="13">
        <v>45</v>
      </c>
      <c r="F18" s="13">
        <f t="shared" si="0"/>
        <v>315</v>
      </c>
      <c r="G18" s="14">
        <f t="shared" si="1"/>
        <v>809.8538065791442</v>
      </c>
      <c r="H18" s="15">
        <f t="shared" si="2"/>
        <v>2.5128721007590844</v>
      </c>
      <c r="I18" s="15">
        <f t="shared" si="3"/>
        <v>1.2006060431575278</v>
      </c>
      <c r="J18" s="16">
        <f t="shared" si="4"/>
        <v>18.242385472238063</v>
      </c>
      <c r="K18" s="7"/>
      <c r="L18" s="14">
        <f t="shared" si="5"/>
        <v>33.95773109133898</v>
      </c>
      <c r="M18" s="14">
        <f t="shared" si="6"/>
        <v>324.4881197723048</v>
      </c>
    </row>
    <row r="19" spans="2:13" ht="12" thickBot="1">
      <c r="B19" s="2" t="s">
        <v>3</v>
      </c>
      <c r="C19" s="3">
        <v>11.2</v>
      </c>
      <c r="E19" s="13">
        <v>50</v>
      </c>
      <c r="F19" s="13">
        <f t="shared" si="0"/>
        <v>350</v>
      </c>
      <c r="G19" s="14">
        <f t="shared" si="1"/>
        <v>899.8375628657159</v>
      </c>
      <c r="H19" s="15">
        <f t="shared" si="2"/>
        <v>2.563806302430729</v>
      </c>
      <c r="I19" s="15">
        <f t="shared" si="3"/>
        <v>1.2249415078681702</v>
      </c>
      <c r="J19" s="16">
        <f t="shared" si="4"/>
        <v>19.866634083609945</v>
      </c>
      <c r="K19" s="7"/>
      <c r="L19" s="14">
        <f t="shared" si="5"/>
        <v>34.646031113928764</v>
      </c>
      <c r="M19" s="14">
        <f t="shared" si="6"/>
        <v>331.06527239680275</v>
      </c>
    </row>
    <row r="20" spans="2:13" ht="12" thickBot="1">
      <c r="B20" s="2" t="s">
        <v>4</v>
      </c>
      <c r="C20" s="3">
        <v>10600</v>
      </c>
      <c r="E20" s="13">
        <v>55</v>
      </c>
      <c r="F20" s="13">
        <f t="shared" si="0"/>
        <v>385</v>
      </c>
      <c r="G20" s="14">
        <f t="shared" si="1"/>
        <v>989.8213191522875</v>
      </c>
      <c r="H20" s="15">
        <f t="shared" si="2"/>
        <v>2.614740504102373</v>
      </c>
      <c r="I20" s="15">
        <f t="shared" si="3"/>
        <v>1.2492769725788124</v>
      </c>
      <c r="J20" s="16">
        <f t="shared" si="4"/>
        <v>21.427603141078315</v>
      </c>
      <c r="K20" s="7"/>
      <c r="L20" s="14">
        <f t="shared" si="5"/>
        <v>35.33433113651856</v>
      </c>
      <c r="M20" s="14">
        <f t="shared" si="6"/>
        <v>337.64242502130065</v>
      </c>
    </row>
    <row r="21" spans="5:13" ht="11.25">
      <c r="E21" s="13">
        <v>60</v>
      </c>
      <c r="F21" s="13">
        <f t="shared" si="0"/>
        <v>420</v>
      </c>
      <c r="G21" s="14">
        <f t="shared" si="1"/>
        <v>1079.8050754388591</v>
      </c>
      <c r="H21" s="15">
        <f t="shared" si="2"/>
        <v>2.6656747057740175</v>
      </c>
      <c r="I21" s="15">
        <f t="shared" si="3"/>
        <v>1.273612437289455</v>
      </c>
      <c r="J21" s="16">
        <f t="shared" si="4"/>
        <v>22.92891997421186</v>
      </c>
      <c r="K21" s="7"/>
      <c r="L21" s="14">
        <f t="shared" si="5"/>
        <v>36.02263115910834</v>
      </c>
      <c r="M21" s="14">
        <f t="shared" si="6"/>
        <v>344.2195776457986</v>
      </c>
    </row>
    <row r="22" spans="2:13" ht="11.25">
      <c r="B22" s="4" t="s">
        <v>13</v>
      </c>
      <c r="C22" s="4">
        <f>C17*1000/C20</f>
        <v>0.5660377358490566</v>
      </c>
      <c r="E22" s="13">
        <v>65</v>
      </c>
      <c r="F22" s="13">
        <f t="shared" si="0"/>
        <v>455</v>
      </c>
      <c r="G22" s="14">
        <f t="shared" si="1"/>
        <v>1169.7888317254308</v>
      </c>
      <c r="H22" s="15">
        <f t="shared" si="2"/>
        <v>2.7166089074456616</v>
      </c>
      <c r="I22" s="15">
        <f t="shared" si="3"/>
        <v>1.2979479020000972</v>
      </c>
      <c r="J22" s="16">
        <f t="shared" si="4"/>
        <v>24.373939874693583</v>
      </c>
      <c r="K22" s="7"/>
      <c r="L22" s="14">
        <f t="shared" si="5"/>
        <v>36.71093118169813</v>
      </c>
      <c r="M22" s="14">
        <f t="shared" si="6"/>
        <v>350.7967302702965</v>
      </c>
    </row>
    <row r="23" spans="2:13" ht="11.25">
      <c r="B23" s="4" t="s">
        <v>14</v>
      </c>
      <c r="C23" s="4">
        <f>C17/C18/C19</f>
        <v>0.12458471760797343</v>
      </c>
      <c r="E23" s="13">
        <v>70</v>
      </c>
      <c r="F23" s="13">
        <f t="shared" si="0"/>
        <v>490</v>
      </c>
      <c r="G23" s="14">
        <f t="shared" si="1"/>
        <v>1259.7725880120022</v>
      </c>
      <c r="H23" s="15">
        <f t="shared" si="2"/>
        <v>2.767543109117306</v>
      </c>
      <c r="I23" s="15">
        <f t="shared" si="3"/>
        <v>1.3222833667107396</v>
      </c>
      <c r="J23" s="16">
        <f t="shared" si="4"/>
        <v>25.765771129413523</v>
      </c>
      <c r="K23" s="7"/>
      <c r="L23" s="14">
        <f t="shared" si="5"/>
        <v>37.39923120428792</v>
      </c>
      <c r="M23" s="14">
        <f t="shared" si="6"/>
        <v>357.3738828947945</v>
      </c>
    </row>
    <row r="24" spans="2:13" ht="11.25">
      <c r="B24" s="4" t="s">
        <v>9</v>
      </c>
      <c r="C24" s="4">
        <f>C9*(C13/1000)/C11*(C12/2)/C10/1000</f>
        <v>3.835</v>
      </c>
      <c r="E24" s="13">
        <v>75</v>
      </c>
      <c r="F24" s="13">
        <f t="shared" si="0"/>
        <v>525</v>
      </c>
      <c r="G24" s="14">
        <f t="shared" si="1"/>
        <v>1349.7563442985738</v>
      </c>
      <c r="H24" s="15">
        <f t="shared" si="2"/>
        <v>2.8184773107889503</v>
      </c>
      <c r="I24" s="15">
        <f t="shared" si="3"/>
        <v>1.3466188314213818</v>
      </c>
      <c r="J24" s="16">
        <f t="shared" si="4"/>
        <v>27.107297339243125</v>
      </c>
      <c r="K24" s="7"/>
      <c r="L24" s="14">
        <f t="shared" si="5"/>
        <v>38.0875312268777</v>
      </c>
      <c r="M24" s="14">
        <f t="shared" si="6"/>
        <v>363.95103551929236</v>
      </c>
    </row>
    <row r="25" spans="2:13" ht="11.25">
      <c r="B25" s="4" t="s">
        <v>25</v>
      </c>
      <c r="C25" s="4">
        <f>C24*C23</f>
        <v>0.47778239202657813</v>
      </c>
      <c r="E25" s="13">
        <v>80</v>
      </c>
      <c r="F25" s="13">
        <f t="shared" si="0"/>
        <v>560</v>
      </c>
      <c r="G25" s="14">
        <f t="shared" si="1"/>
        <v>1439.7401005851455</v>
      </c>
      <c r="H25" s="15">
        <f t="shared" si="2"/>
        <v>2.869411512460595</v>
      </c>
      <c r="I25" s="15">
        <f t="shared" si="3"/>
        <v>1.3709542961320245</v>
      </c>
      <c r="J25" s="16">
        <f t="shared" si="4"/>
        <v>28.401197360760243</v>
      </c>
      <c r="K25" s="7"/>
      <c r="L25" s="14">
        <f t="shared" si="5"/>
        <v>38.775831249467494</v>
      </c>
      <c r="M25" s="14">
        <f t="shared" si="6"/>
        <v>370.52818814379043</v>
      </c>
    </row>
    <row r="26" spans="2:13" ht="11.25">
      <c r="B26" s="4" t="s">
        <v>15</v>
      </c>
      <c r="C26" s="4">
        <f>C18*C25^2</f>
        <v>0.9815868607617467</v>
      </c>
      <c r="E26" s="13">
        <v>85</v>
      </c>
      <c r="F26" s="13">
        <f t="shared" si="0"/>
        <v>595</v>
      </c>
      <c r="G26" s="14">
        <f t="shared" si="1"/>
        <v>1529.723856871717</v>
      </c>
      <c r="H26" s="15">
        <f t="shared" si="2"/>
        <v>2.920345714132239</v>
      </c>
      <c r="I26" s="15">
        <f t="shared" si="3"/>
        <v>1.3952897608426666</v>
      </c>
      <c r="J26" s="16">
        <f t="shared" si="4"/>
        <v>29.649963161133613</v>
      </c>
      <c r="K26" s="7"/>
      <c r="L26" s="14">
        <f t="shared" si="5"/>
        <v>39.46413127205728</v>
      </c>
      <c r="M26" s="14">
        <f t="shared" si="6"/>
        <v>377.1053407682883</v>
      </c>
    </row>
    <row r="27" spans="5:13" ht="11.25">
      <c r="E27" s="13">
        <v>90</v>
      </c>
      <c r="F27" s="13">
        <f t="shared" si="0"/>
        <v>630</v>
      </c>
      <c r="G27" s="14">
        <f t="shared" si="1"/>
        <v>1619.7076131582885</v>
      </c>
      <c r="H27" s="15">
        <f t="shared" si="2"/>
        <v>2.9712799158038834</v>
      </c>
      <c r="I27" s="15">
        <f t="shared" si="3"/>
        <v>1.419625225553309</v>
      </c>
      <c r="J27" s="16">
        <f t="shared" si="4"/>
        <v>30.85591583657819</v>
      </c>
      <c r="K27" s="7"/>
      <c r="L27" s="14">
        <f t="shared" si="5"/>
        <v>40.15243129464707</v>
      </c>
      <c r="M27" s="14">
        <f t="shared" si="6"/>
        <v>383.6824933927862</v>
      </c>
    </row>
    <row r="28" spans="2:13" ht="11.25">
      <c r="B28" t="s">
        <v>17</v>
      </c>
      <c r="E28" s="13">
        <v>95</v>
      </c>
      <c r="F28" s="13">
        <f t="shared" si="0"/>
        <v>665</v>
      </c>
      <c r="G28" s="14">
        <f t="shared" si="1"/>
        <v>1709.6913694448601</v>
      </c>
      <c r="H28" s="15">
        <f t="shared" si="2"/>
        <v>3.0222141174755275</v>
      </c>
      <c r="I28" s="15">
        <f t="shared" si="3"/>
        <v>1.4439606902639512</v>
      </c>
      <c r="J28" s="16">
        <f t="shared" si="4"/>
        <v>32.02122001102981</v>
      </c>
      <c r="K28" s="7"/>
      <c r="L28" s="14">
        <f t="shared" si="5"/>
        <v>40.84073131723686</v>
      </c>
      <c r="M28" s="14">
        <f t="shared" si="6"/>
        <v>390.25964601728407</v>
      </c>
    </row>
    <row r="29" spans="5:13" ht="11.25">
      <c r="E29" s="13">
        <v>100</v>
      </c>
      <c r="F29" s="13">
        <f t="shared" si="0"/>
        <v>700</v>
      </c>
      <c r="G29" s="14">
        <f t="shared" si="1"/>
        <v>1799.6751257314318</v>
      </c>
      <c r="H29" s="15">
        <f t="shared" si="2"/>
        <v>3.0731483191471716</v>
      </c>
      <c r="I29" s="15">
        <f t="shared" si="3"/>
        <v>1.4682961549745936</v>
      </c>
      <c r="J29" s="16">
        <f t="shared" si="4"/>
        <v>33.147896802962656</v>
      </c>
      <c r="K29" s="7"/>
      <c r="L29" s="14">
        <f t="shared" si="5"/>
        <v>41.52903133982664</v>
      </c>
      <c r="M29" s="14">
        <f t="shared" si="6"/>
        <v>396.8367986417821</v>
      </c>
    </row>
    <row r="30" spans="5:13" ht="11.25">
      <c r="E30" s="13">
        <v>105</v>
      </c>
      <c r="F30" s="13">
        <f t="shared" si="0"/>
        <v>735</v>
      </c>
      <c r="G30" s="14">
        <f t="shared" si="1"/>
        <v>1889.6588820180034</v>
      </c>
      <c r="H30" s="15">
        <f t="shared" si="2"/>
        <v>3.124082520818816</v>
      </c>
      <c r="I30" s="15">
        <f t="shared" si="3"/>
        <v>1.492631619685236</v>
      </c>
      <c r="J30" s="16">
        <f t="shared" si="4"/>
        <v>34.23783552376156</v>
      </c>
      <c r="K30" s="7"/>
      <c r="L30" s="14">
        <f t="shared" si="5"/>
        <v>42.21733136241643</v>
      </c>
      <c r="M30" s="14">
        <f t="shared" si="6"/>
        <v>403.41395126628</v>
      </c>
    </row>
    <row r="31" spans="5:13" ht="11.25">
      <c r="E31" s="13">
        <v>110</v>
      </c>
      <c r="F31" s="13">
        <f t="shared" si="0"/>
        <v>770</v>
      </c>
      <c r="G31" s="14">
        <f t="shared" si="1"/>
        <v>1979.642638304575</v>
      </c>
      <c r="H31" s="15">
        <f t="shared" si="2"/>
        <v>3.1750167224904606</v>
      </c>
      <c r="I31" s="15">
        <f t="shared" si="3"/>
        <v>1.5169670843958785</v>
      </c>
      <c r="J31" s="16">
        <f t="shared" si="4"/>
        <v>35.29280425008979</v>
      </c>
      <c r="K31" s="7"/>
      <c r="L31" s="14">
        <f t="shared" si="5"/>
        <v>42.905631385006224</v>
      </c>
      <c r="M31" s="14">
        <f t="shared" si="6"/>
        <v>409.99110389077794</v>
      </c>
    </row>
    <row r="32" spans="5:13" ht="11.25">
      <c r="E32" s="13">
        <v>115</v>
      </c>
      <c r="F32" s="13">
        <f t="shared" si="0"/>
        <v>805</v>
      </c>
      <c r="G32" s="14">
        <f t="shared" si="1"/>
        <v>2069.626394591147</v>
      </c>
      <c r="H32" s="15">
        <f t="shared" si="2"/>
        <v>3.225950924162105</v>
      </c>
      <c r="I32" s="15">
        <f t="shared" si="3"/>
        <v>1.5413025491065209</v>
      </c>
      <c r="J32" s="16">
        <f t="shared" si="4"/>
        <v>36.31445939470069</v>
      </c>
      <c r="K32" s="7"/>
      <c r="L32" s="14">
        <f t="shared" si="5"/>
        <v>43.59393140759602</v>
      </c>
      <c r="M32" s="14">
        <f t="shared" si="6"/>
        <v>416.5682565152759</v>
      </c>
    </row>
    <row r="33" spans="5:13" ht="11.25">
      <c r="E33" s="13">
        <v>120</v>
      </c>
      <c r="F33" s="13">
        <f t="shared" si="0"/>
        <v>840</v>
      </c>
      <c r="G33" s="14">
        <f t="shared" si="1"/>
        <v>2159.6101508777183</v>
      </c>
      <c r="H33" s="15">
        <f t="shared" si="2"/>
        <v>3.276885125833749</v>
      </c>
      <c r="I33" s="15">
        <f t="shared" si="3"/>
        <v>1.565638013817163</v>
      </c>
      <c r="J33" s="16">
        <f t="shared" si="4"/>
        <v>37.30435438466701</v>
      </c>
      <c r="K33" s="7"/>
      <c r="L33" s="14">
        <f t="shared" si="5"/>
        <v>44.28223143018579</v>
      </c>
      <c r="M33" s="14">
        <f t="shared" si="6"/>
        <v>423.1454091397738</v>
      </c>
    </row>
    <row r="34" spans="5:13" ht="11.25">
      <c r="E34" s="13">
        <v>125</v>
      </c>
      <c r="F34" s="13">
        <f t="shared" si="0"/>
        <v>875</v>
      </c>
      <c r="G34" s="14">
        <f t="shared" si="1"/>
        <v>2249.5939071642897</v>
      </c>
      <c r="H34" s="15">
        <f t="shared" si="2"/>
        <v>3.3278193275053933</v>
      </c>
      <c r="I34" s="15">
        <f t="shared" si="3"/>
        <v>1.5899734785278055</v>
      </c>
      <c r="J34" s="16">
        <f t="shared" si="4"/>
        <v>38.263947542658286</v>
      </c>
      <c r="K34" s="7"/>
      <c r="L34" s="14">
        <f t="shared" si="5"/>
        <v>44.97053145277559</v>
      </c>
      <c r="M34" s="14">
        <f t="shared" si="6"/>
        <v>429.7225617642717</v>
      </c>
    </row>
    <row r="35" spans="5:13" ht="11.25">
      <c r="E35" s="13">
        <v>130</v>
      </c>
      <c r="F35" s="13">
        <f t="shared" si="0"/>
        <v>910</v>
      </c>
      <c r="G35" s="14">
        <f t="shared" si="1"/>
        <v>2339.5776634508616</v>
      </c>
      <c r="H35" s="15">
        <f t="shared" si="2"/>
        <v>3.378753529177038</v>
      </c>
      <c r="I35" s="15">
        <f t="shared" si="3"/>
        <v>1.6143089432384479</v>
      </c>
      <c r="J35" s="16">
        <f t="shared" si="4"/>
        <v>39.19460925536373</v>
      </c>
      <c r="K35" s="7"/>
      <c r="L35" s="14">
        <f t="shared" si="5"/>
        <v>45.658831475365375</v>
      </c>
      <c r="M35" s="14">
        <f t="shared" si="6"/>
        <v>436.2997143887697</v>
      </c>
    </row>
    <row r="36" spans="5:13" ht="11.25">
      <c r="E36" s="13">
        <v>135</v>
      </c>
      <c r="F36" s="13">
        <f t="shared" si="0"/>
        <v>945</v>
      </c>
      <c r="G36" s="14">
        <f t="shared" si="1"/>
        <v>2429.561419737433</v>
      </c>
      <c r="H36" s="15">
        <f t="shared" si="2"/>
        <v>3.429687730848682</v>
      </c>
      <c r="I36" s="15">
        <f t="shared" si="3"/>
        <v>1.63864440794909</v>
      </c>
      <c r="J36" s="16">
        <f t="shared" si="4"/>
        <v>40.09762850316681</v>
      </c>
      <c r="K36" s="7"/>
      <c r="L36" s="14">
        <f t="shared" si="5"/>
        <v>46.34713149795516</v>
      </c>
      <c r="M36" s="14">
        <f t="shared" si="6"/>
        <v>442.87686701326754</v>
      </c>
    </row>
    <row r="37" spans="5:13" ht="11.25">
      <c r="E37" s="13">
        <v>140</v>
      </c>
      <c r="F37" s="13">
        <f t="shared" si="0"/>
        <v>980</v>
      </c>
      <c r="G37" s="14">
        <f t="shared" si="1"/>
        <v>2519.5451760240044</v>
      </c>
      <c r="H37" s="15">
        <f t="shared" si="2"/>
        <v>3.480621932520326</v>
      </c>
      <c r="I37" s="15">
        <f t="shared" si="3"/>
        <v>1.6629798726597325</v>
      </c>
      <c r="J37" s="16">
        <f t="shared" si="4"/>
        <v>40.97421881650204</v>
      </c>
      <c r="K37" s="7"/>
      <c r="L37" s="14">
        <f t="shared" si="5"/>
        <v>47.03543152054495</v>
      </c>
      <c r="M37" s="14">
        <f t="shared" si="6"/>
        <v>449.4540196377655</v>
      </c>
    </row>
    <row r="38" spans="5:13" ht="11.25">
      <c r="E38" s="13">
        <v>145</v>
      </c>
      <c r="F38" s="13">
        <f t="shared" si="0"/>
        <v>1015</v>
      </c>
      <c r="G38" s="14">
        <f t="shared" si="1"/>
        <v>2609.5289323105762</v>
      </c>
      <c r="H38" s="15">
        <f t="shared" si="2"/>
        <v>3.5315561341919706</v>
      </c>
      <c r="I38" s="15">
        <f t="shared" si="3"/>
        <v>1.6873153373703749</v>
      </c>
      <c r="J38" s="16">
        <f t="shared" si="4"/>
        <v>41.825523716774995</v>
      </c>
      <c r="K38" s="7"/>
      <c r="L38" s="14">
        <f t="shared" si="5"/>
        <v>47.72373154313473</v>
      </c>
      <c r="M38" s="14">
        <f t="shared" si="6"/>
        <v>456.03117226226345</v>
      </c>
    </row>
    <row r="39" spans="5:13" ht="11.25">
      <c r="E39" s="13">
        <v>150</v>
      </c>
      <c r="F39" s="13">
        <f t="shared" si="0"/>
        <v>1050</v>
      </c>
      <c r="G39" s="14">
        <f t="shared" si="1"/>
        <v>2699.5126885971476</v>
      </c>
      <c r="H39" s="15">
        <f t="shared" si="2"/>
        <v>3.582490335863615</v>
      </c>
      <c r="I39" s="15">
        <f t="shared" si="3"/>
        <v>1.7116508020810173</v>
      </c>
      <c r="J39" s="16">
        <f t="shared" si="4"/>
        <v>42.65262169314338</v>
      </c>
      <c r="K39" s="7"/>
      <c r="L39" s="14">
        <f t="shared" si="5"/>
        <v>48.412031565724526</v>
      </c>
      <c r="M39" s="14">
        <f t="shared" si="6"/>
        <v>462.6083248867614</v>
      </c>
    </row>
    <row r="40" spans="5:13" ht="11.25">
      <c r="E40" s="13">
        <v>155</v>
      </c>
      <c r="F40" s="13">
        <f t="shared" si="0"/>
        <v>1085</v>
      </c>
      <c r="G40" s="14">
        <f t="shared" si="1"/>
        <v>2789.4964448837195</v>
      </c>
      <c r="H40" s="15">
        <f t="shared" si="2"/>
        <v>3.633424537535259</v>
      </c>
      <c r="I40" s="15">
        <f t="shared" si="3"/>
        <v>1.7359862667916595</v>
      </c>
      <c r="J40" s="16">
        <f t="shared" si="4"/>
        <v>43.4565307607039</v>
      </c>
      <c r="K40" s="7"/>
      <c r="L40" s="14">
        <f t="shared" si="5"/>
        <v>49.10033158831431</v>
      </c>
      <c r="M40" s="14">
        <f t="shared" si="6"/>
        <v>469.18547751125925</v>
      </c>
    </row>
    <row r="41" spans="5:13" ht="11.25">
      <c r="E41" s="13">
        <v>160</v>
      </c>
      <c r="F41" s="13">
        <f t="shared" si="0"/>
        <v>1120</v>
      </c>
      <c r="G41" s="14">
        <f t="shared" si="1"/>
        <v>2879.480201170291</v>
      </c>
      <c r="H41" s="15">
        <f t="shared" si="2"/>
        <v>3.6843587392069033</v>
      </c>
      <c r="I41" s="15">
        <f t="shared" si="3"/>
        <v>1.7603217315023019</v>
      </c>
      <c r="J41" s="16">
        <f t="shared" si="4"/>
        <v>44.2382126405929</v>
      </c>
      <c r="K41" s="7"/>
      <c r="L41" s="14">
        <f t="shared" si="5"/>
        <v>49.78863161090409</v>
      </c>
      <c r="M41" s="14">
        <f t="shared" si="6"/>
        <v>475.76263013575726</v>
      </c>
    </row>
    <row r="42" spans="5:13" ht="11.25">
      <c r="E42" s="13">
        <v>165</v>
      </c>
      <c r="F42" s="13">
        <f t="shared" si="0"/>
        <v>1155</v>
      </c>
      <c r="G42" s="14">
        <f t="shared" si="1"/>
        <v>2969.4639574568623</v>
      </c>
      <c r="H42" s="15">
        <f t="shared" si="2"/>
        <v>3.735292940878548</v>
      </c>
      <c r="I42" s="15">
        <f t="shared" si="3"/>
        <v>1.7846571962129443</v>
      </c>
      <c r="J42" s="16">
        <f t="shared" si="4"/>
        <v>44.99857659808947</v>
      </c>
      <c r="K42" s="7"/>
      <c r="L42" s="14">
        <f t="shared" si="5"/>
        <v>50.476931633493884</v>
      </c>
      <c r="M42" s="14">
        <f t="shared" si="6"/>
        <v>482.33978276025516</v>
      </c>
    </row>
    <row r="43" spans="5:13" ht="11.25">
      <c r="E43" s="13">
        <v>170</v>
      </c>
      <c r="F43" s="13">
        <f t="shared" si="0"/>
        <v>1190</v>
      </c>
      <c r="G43" s="14">
        <f t="shared" si="1"/>
        <v>3059.447713743434</v>
      </c>
      <c r="H43" s="15">
        <f t="shared" si="2"/>
        <v>3.7862271425501923</v>
      </c>
      <c r="I43" s="15">
        <f t="shared" si="3"/>
        <v>1.8089926609235867</v>
      </c>
      <c r="J43" s="16">
        <f t="shared" si="4"/>
        <v>45.73848297092623</v>
      </c>
      <c r="K43" s="7"/>
      <c r="L43" s="14">
        <f t="shared" si="5"/>
        <v>51.16523165608368</v>
      </c>
      <c r="M43" s="14">
        <f t="shared" si="6"/>
        <v>488.9169353847531</v>
      </c>
    </row>
    <row r="44" spans="5:13" ht="11.25">
      <c r="E44" s="13">
        <v>175</v>
      </c>
      <c r="F44" s="13">
        <f t="shared" si="0"/>
        <v>1225</v>
      </c>
      <c r="G44" s="14">
        <f t="shared" si="1"/>
        <v>3149.4314700300056</v>
      </c>
      <c r="H44" s="15">
        <f t="shared" si="2"/>
        <v>3.837161344221836</v>
      </c>
      <c r="I44" s="15">
        <f t="shared" si="3"/>
        <v>1.8333281256342286</v>
      </c>
      <c r="J44" s="16">
        <f t="shared" si="4"/>
        <v>46.458746416592895</v>
      </c>
      <c r="K44" s="7"/>
      <c r="L44" s="14">
        <f t="shared" si="5"/>
        <v>51.85353167867346</v>
      </c>
      <c r="M44" s="14">
        <f t="shared" si="6"/>
        <v>495.494088009251</v>
      </c>
    </row>
    <row r="45" spans="5:13" ht="11.25">
      <c r="E45" s="13">
        <v>180</v>
      </c>
      <c r="F45" s="13">
        <f t="shared" si="0"/>
        <v>1260</v>
      </c>
      <c r="G45" s="14">
        <f t="shared" si="1"/>
        <v>3239.415226316577</v>
      </c>
      <c r="H45" s="15">
        <f t="shared" si="2"/>
        <v>3.8880955458934805</v>
      </c>
      <c r="I45" s="15">
        <f t="shared" si="3"/>
        <v>1.8576635903448713</v>
      </c>
      <c r="J45" s="16">
        <f t="shared" si="4"/>
        <v>47.16013890440103</v>
      </c>
      <c r="K45" s="7"/>
      <c r="L45" s="14">
        <f t="shared" si="5"/>
        <v>52.541831701263256</v>
      </c>
      <c r="M45" s="14">
        <f t="shared" si="6"/>
        <v>502.07124063374897</v>
      </c>
    </row>
    <row r="46" spans="5:13" ht="11.25">
      <c r="E46" s="13">
        <v>185</v>
      </c>
      <c r="F46" s="13">
        <f t="shared" si="0"/>
        <v>1295</v>
      </c>
      <c r="G46" s="14">
        <f t="shared" si="1"/>
        <v>3329.398982603149</v>
      </c>
      <c r="H46" s="15">
        <f t="shared" si="2"/>
        <v>3.939029747565125</v>
      </c>
      <c r="I46" s="15">
        <f t="shared" si="3"/>
        <v>1.8819990550555137</v>
      </c>
      <c r="J46" s="16">
        <f t="shared" si="4"/>
        <v>47.843392475412664</v>
      </c>
      <c r="K46" s="7"/>
      <c r="L46" s="14">
        <f t="shared" si="5"/>
        <v>53.230131723853034</v>
      </c>
      <c r="M46" s="14">
        <f t="shared" si="6"/>
        <v>508.648393258247</v>
      </c>
    </row>
    <row r="47" spans="5:13" ht="11.25">
      <c r="E47" s="13">
        <v>190</v>
      </c>
      <c r="F47" s="13">
        <f t="shared" si="0"/>
        <v>1330</v>
      </c>
      <c r="G47" s="14">
        <f t="shared" si="1"/>
        <v>3419.3827388897203</v>
      </c>
      <c r="H47" s="15">
        <f t="shared" si="2"/>
        <v>3.989963949236769</v>
      </c>
      <c r="I47" s="15">
        <f t="shared" si="3"/>
        <v>1.9063345197661559</v>
      </c>
      <c r="J47" s="16">
        <f t="shared" si="4"/>
        <v>48.50920179097659</v>
      </c>
      <c r="K47" s="7"/>
      <c r="L47" s="14">
        <f t="shared" si="5"/>
        <v>53.91843174644282</v>
      </c>
      <c r="M47" s="14">
        <f t="shared" si="6"/>
        <v>515.2255458827449</v>
      </c>
    </row>
    <row r="48" spans="5:13" ht="11.25">
      <c r="E48" s="13">
        <v>195</v>
      </c>
      <c r="F48" s="13">
        <f t="shared" si="0"/>
        <v>1365</v>
      </c>
      <c r="G48" s="14">
        <f t="shared" si="1"/>
        <v>3509.366495176292</v>
      </c>
      <c r="H48" s="15">
        <f t="shared" si="2"/>
        <v>4.040898150908413</v>
      </c>
      <c r="I48" s="15">
        <f t="shared" si="3"/>
        <v>1.930669984476798</v>
      </c>
      <c r="J48" s="16">
        <f t="shared" si="4"/>
        <v>49.15822648852378</v>
      </c>
      <c r="K48" s="7"/>
      <c r="L48" s="14">
        <f t="shared" si="5"/>
        <v>54.60673176903261</v>
      </c>
      <c r="M48" s="14">
        <f t="shared" si="6"/>
        <v>521.8026985072427</v>
      </c>
    </row>
    <row r="49" spans="5:13" ht="11.25">
      <c r="E49" s="13">
        <v>200</v>
      </c>
      <c r="F49" s="13">
        <f t="shared" si="0"/>
        <v>1400</v>
      </c>
      <c r="G49" s="14">
        <f t="shared" si="1"/>
        <v>3599.3502514628635</v>
      </c>
      <c r="H49" s="15">
        <f t="shared" si="2"/>
        <v>4.091832352580058</v>
      </c>
      <c r="I49" s="15">
        <f t="shared" si="3"/>
        <v>1.9550054491874407</v>
      </c>
      <c r="J49" s="16">
        <f t="shared" si="4"/>
        <v>49.79109336141626</v>
      </c>
      <c r="K49" s="7"/>
      <c r="L49" s="14">
        <f t="shared" si="5"/>
        <v>55.29503179162239</v>
      </c>
      <c r="M49" s="14">
        <f t="shared" si="6"/>
        <v>528.3798511317407</v>
      </c>
    </row>
    <row r="50" spans="5:13" ht="11.25">
      <c r="E50" s="13">
        <v>205</v>
      </c>
      <c r="F50" s="13">
        <f t="shared" si="0"/>
        <v>1435</v>
      </c>
      <c r="G50" s="14">
        <f t="shared" si="1"/>
        <v>3689.334007749435</v>
      </c>
      <c r="H50" s="15">
        <f t="shared" si="2"/>
        <v>4.142766554251702</v>
      </c>
      <c r="I50" s="15">
        <f t="shared" si="3"/>
        <v>1.979340913898083</v>
      </c>
      <c r="J50" s="16">
        <f t="shared" si="4"/>
        <v>50.40839837799215</v>
      </c>
      <c r="K50" s="7"/>
      <c r="L50" s="14">
        <f t="shared" si="5"/>
        <v>55.98333181421219</v>
      </c>
      <c r="M50" s="14">
        <f t="shared" si="6"/>
        <v>534.9570037562387</v>
      </c>
    </row>
    <row r="51" spans="5:13" ht="11.25">
      <c r="E51" s="13">
        <v>210</v>
      </c>
      <c r="F51" s="13">
        <f t="shared" si="0"/>
        <v>1470</v>
      </c>
      <c r="G51" s="14">
        <f t="shared" si="1"/>
        <v>3779.317764036007</v>
      </c>
      <c r="H51" s="15">
        <f t="shared" si="2"/>
        <v>4.193700755923347</v>
      </c>
      <c r="I51" s="15">
        <f t="shared" si="3"/>
        <v>2.0036763786087257</v>
      </c>
      <c r="J51" s="16">
        <f t="shared" si="4"/>
        <v>51.01070855347797</v>
      </c>
      <c r="K51" s="7"/>
      <c r="L51" s="14">
        <f t="shared" si="5"/>
        <v>56.671631836801986</v>
      </c>
      <c r="M51" s="14">
        <f t="shared" si="6"/>
        <v>541.5341563807367</v>
      </c>
    </row>
    <row r="52" spans="5:13" ht="11.25">
      <c r="E52" s="13">
        <v>215</v>
      </c>
      <c r="F52" s="13">
        <f t="shared" si="0"/>
        <v>1505</v>
      </c>
      <c r="G52" s="14">
        <f t="shared" si="1"/>
        <v>3869.3015203225787</v>
      </c>
      <c r="H52" s="15">
        <f t="shared" si="2"/>
        <v>4.244634957594991</v>
      </c>
      <c r="I52" s="15">
        <f t="shared" si="3"/>
        <v>2.028011843319368</v>
      </c>
      <c r="J52" s="16">
        <f t="shared" si="4"/>
        <v>51.59856368712694</v>
      </c>
      <c r="K52" s="7"/>
      <c r="L52" s="14">
        <f t="shared" si="5"/>
        <v>57.35993185939178</v>
      </c>
      <c r="M52" s="14">
        <f t="shared" si="6"/>
        <v>548.1113090052345</v>
      </c>
    </row>
    <row r="53" spans="5:13" ht="11.25">
      <c r="E53" s="13">
        <v>220</v>
      </c>
      <c r="F53" s="13">
        <f t="shared" si="0"/>
        <v>1540</v>
      </c>
      <c r="G53" s="14">
        <f t="shared" si="1"/>
        <v>3959.28527660915</v>
      </c>
      <c r="H53" s="15">
        <f t="shared" si="2"/>
        <v>4.295569159266635</v>
      </c>
      <c r="I53" s="15">
        <f t="shared" si="3"/>
        <v>2.05234730803001</v>
      </c>
      <c r="J53" s="16">
        <f t="shared" si="4"/>
        <v>52.172477975769894</v>
      </c>
      <c r="K53" s="7"/>
      <c r="L53" s="14">
        <f t="shared" si="5"/>
        <v>58.04823188198155</v>
      </c>
      <c r="M53" s="14">
        <f t="shared" si="6"/>
        <v>554.6884616297324</v>
      </c>
    </row>
    <row r="54" spans="5:13" ht="11.25">
      <c r="E54" s="13">
        <v>225</v>
      </c>
      <c r="F54" s="13">
        <f t="shared" si="0"/>
        <v>1575</v>
      </c>
      <c r="G54" s="14">
        <f t="shared" si="1"/>
        <v>4049.269032895722</v>
      </c>
      <c r="H54" s="15">
        <f t="shared" si="2"/>
        <v>4.3465033609382795</v>
      </c>
      <c r="I54" s="15">
        <f t="shared" si="3"/>
        <v>2.0766827727406523</v>
      </c>
      <c r="J54" s="16">
        <f t="shared" si="4"/>
        <v>52.73294151391639</v>
      </c>
      <c r="K54" s="7"/>
      <c r="L54" s="14">
        <f t="shared" si="5"/>
        <v>58.73653190457134</v>
      </c>
      <c r="M54" s="14">
        <f t="shared" si="6"/>
        <v>561.2656142542303</v>
      </c>
    </row>
    <row r="55" spans="5:13" ht="11.25">
      <c r="E55" s="13">
        <v>230</v>
      </c>
      <c r="F55" s="13">
        <f t="shared" si="0"/>
        <v>1610</v>
      </c>
      <c r="G55" s="14">
        <f t="shared" si="1"/>
        <v>4139.252789182294</v>
      </c>
      <c r="H55" s="15">
        <f t="shared" si="2"/>
        <v>4.397437562609924</v>
      </c>
      <c r="I55" s="15">
        <f t="shared" si="3"/>
        <v>2.101018237451295</v>
      </c>
      <c r="J55" s="16">
        <f t="shared" si="4"/>
        <v>53.28042168960461</v>
      </c>
      <c r="K55" s="7"/>
      <c r="L55" s="14">
        <f t="shared" si="5"/>
        <v>59.42483192716114</v>
      </c>
      <c r="M55" s="14">
        <f t="shared" si="6"/>
        <v>567.8427668787284</v>
      </c>
    </row>
    <row r="56" spans="5:13" ht="11.25">
      <c r="E56" s="13">
        <v>235</v>
      </c>
      <c r="F56" s="13">
        <f t="shared" si="0"/>
        <v>1645</v>
      </c>
      <c r="G56" s="14">
        <f t="shared" si="1"/>
        <v>4229.236545468865</v>
      </c>
      <c r="H56" s="15">
        <f t="shared" si="2"/>
        <v>4.448371764281568</v>
      </c>
      <c r="I56" s="15">
        <f t="shared" si="3"/>
        <v>2.125353702161937</v>
      </c>
      <c r="J56" s="16">
        <f t="shared" si="4"/>
        <v>53.81536448435552</v>
      </c>
      <c r="K56" s="7"/>
      <c r="L56" s="14">
        <f t="shared" si="5"/>
        <v>60.11313194975091</v>
      </c>
      <c r="M56" s="14">
        <f t="shared" si="6"/>
        <v>574.4199195032262</v>
      </c>
    </row>
    <row r="57" spans="5:13" ht="11.25">
      <c r="E57" s="13">
        <v>240</v>
      </c>
      <c r="F57" s="13">
        <f t="shared" si="0"/>
        <v>1680</v>
      </c>
      <c r="G57" s="14">
        <f t="shared" si="1"/>
        <v>4319.220301755437</v>
      </c>
      <c r="H57" s="15">
        <f t="shared" si="2"/>
        <v>4.499305965953212</v>
      </c>
      <c r="I57" s="15">
        <f t="shared" si="3"/>
        <v>2.1496891668725793</v>
      </c>
      <c r="J57" s="16">
        <f t="shared" si="4"/>
        <v>54.33819568483087</v>
      </c>
      <c r="K57" s="7"/>
      <c r="L57" s="14">
        <f t="shared" si="5"/>
        <v>60.8014319723407</v>
      </c>
      <c r="M57" s="14">
        <f t="shared" si="6"/>
        <v>580.9970721277241</v>
      </c>
    </row>
    <row r="58" spans="5:13" ht="11.25">
      <c r="E58" s="13">
        <v>245</v>
      </c>
      <c r="F58" s="13">
        <f t="shared" si="0"/>
        <v>1715</v>
      </c>
      <c r="G58" s="14">
        <f t="shared" si="1"/>
        <v>4409.204058042008</v>
      </c>
      <c r="H58" s="15">
        <f t="shared" si="2"/>
        <v>4.550240167624857</v>
      </c>
      <c r="I58" s="15">
        <f t="shared" si="3"/>
        <v>2.174024631583222</v>
      </c>
      <c r="J58" s="16">
        <f t="shared" si="4"/>
        <v>54.84932201311301</v>
      </c>
      <c r="K58" s="7"/>
      <c r="L58" s="14">
        <f t="shared" si="5"/>
        <v>61.489731994930494</v>
      </c>
      <c r="M58" s="14">
        <f t="shared" si="6"/>
        <v>587.5742247522221</v>
      </c>
    </row>
    <row r="59" spans="5:13" ht="11.25">
      <c r="E59" s="13">
        <v>250</v>
      </c>
      <c r="F59" s="13">
        <f t="shared" si="0"/>
        <v>1750</v>
      </c>
      <c r="G59" s="14">
        <f t="shared" si="1"/>
        <v>4499.187814328579</v>
      </c>
      <c r="H59" s="15">
        <f t="shared" si="2"/>
        <v>4.601174369296501</v>
      </c>
      <c r="I59" s="15">
        <f t="shared" si="3"/>
        <v>2.1983600962938645</v>
      </c>
      <c r="J59" s="16">
        <f t="shared" si="4"/>
        <v>55.34913218191285</v>
      </c>
      <c r="K59" s="7"/>
      <c r="L59" s="14">
        <f t="shared" si="5"/>
        <v>62.17803201752028</v>
      </c>
      <c r="M59" s="14">
        <f t="shared" si="6"/>
        <v>594.1513773767201</v>
      </c>
    </row>
    <row r="60" spans="5:13" ht="11.25">
      <c r="E60" s="13">
        <v>255</v>
      </c>
      <c r="F60" s="13">
        <f t="shared" si="0"/>
        <v>1785</v>
      </c>
      <c r="G60" s="14">
        <f t="shared" si="1"/>
        <v>4589.171570615152</v>
      </c>
      <c r="H60" s="15">
        <f t="shared" si="2"/>
        <v>4.652108570968146</v>
      </c>
      <c r="I60" s="15">
        <f t="shared" si="3"/>
        <v>2.2226955610045067</v>
      </c>
      <c r="J60" s="16">
        <f t="shared" si="4"/>
        <v>55.83799788045932</v>
      </c>
      <c r="K60" s="7"/>
      <c r="L60" s="14">
        <f t="shared" si="5"/>
        <v>62.86633204011007</v>
      </c>
      <c r="M60" s="14">
        <f t="shared" si="6"/>
        <v>600.7285300012179</v>
      </c>
    </row>
    <row r="61" spans="5:13" ht="11.25">
      <c r="E61" s="13">
        <v>260</v>
      </c>
      <c r="F61" s="13">
        <f t="shared" si="0"/>
        <v>1820</v>
      </c>
      <c r="G61" s="14">
        <f t="shared" si="1"/>
        <v>4679.155326901723</v>
      </c>
      <c r="H61" s="15">
        <f t="shared" si="2"/>
        <v>4.703042772639789</v>
      </c>
      <c r="I61" s="15">
        <f t="shared" si="3"/>
        <v>2.247031025715149</v>
      </c>
      <c r="J61" s="16">
        <f t="shared" si="4"/>
        <v>56.31627469632543</v>
      </c>
      <c r="K61" s="7"/>
      <c r="L61" s="14">
        <f t="shared" si="5"/>
        <v>63.55463206269986</v>
      </c>
      <c r="M61" s="14">
        <f t="shared" si="6"/>
        <v>607.3056826257159</v>
      </c>
    </row>
    <row r="62" spans="5:13" ht="11.25">
      <c r="E62" s="13">
        <v>265</v>
      </c>
      <c r="F62" s="13">
        <f t="shared" si="0"/>
        <v>1855</v>
      </c>
      <c r="G62" s="14">
        <f t="shared" si="1"/>
        <v>4769.1390831882945</v>
      </c>
      <c r="H62" s="15">
        <f t="shared" si="2"/>
        <v>4.753976974311434</v>
      </c>
      <c r="I62" s="15">
        <f t="shared" si="3"/>
        <v>2.271366490425791</v>
      </c>
      <c r="J62" s="16">
        <f t="shared" si="4"/>
        <v>56.784302977995495</v>
      </c>
      <c r="K62" s="7"/>
      <c r="L62" s="14">
        <f t="shared" si="5"/>
        <v>64.24293208528965</v>
      </c>
      <c r="M62" s="14">
        <f t="shared" si="6"/>
        <v>613.8828352502138</v>
      </c>
    </row>
    <row r="63" spans="5:13" ht="11.25">
      <c r="E63" s="13">
        <v>270</v>
      </c>
      <c r="F63" s="13">
        <f t="shared" si="0"/>
        <v>1890</v>
      </c>
      <c r="G63" s="14">
        <f t="shared" si="1"/>
        <v>4859.122839474866</v>
      </c>
      <c r="H63" s="15">
        <f t="shared" si="2"/>
        <v>4.804911175983078</v>
      </c>
      <c r="I63" s="15">
        <f t="shared" si="3"/>
        <v>2.2957019551364333</v>
      </c>
      <c r="J63" s="16">
        <f t="shared" si="4"/>
        <v>57.24240864257089</v>
      </c>
      <c r="K63" s="7"/>
      <c r="L63" s="14">
        <f t="shared" si="5"/>
        <v>64.93123210787942</v>
      </c>
      <c r="M63" s="14">
        <f t="shared" si="6"/>
        <v>620.4599878747117</v>
      </c>
    </row>
    <row r="64" spans="5:13" ht="11.25">
      <c r="E64" s="13">
        <v>275</v>
      </c>
      <c r="F64" s="13">
        <f t="shared" si="0"/>
        <v>1925</v>
      </c>
      <c r="G64" s="14">
        <f t="shared" si="1"/>
        <v>4949.106595761437</v>
      </c>
      <c r="H64" s="15">
        <f t="shared" si="2"/>
        <v>4.855845377654722</v>
      </c>
      <c r="I64" s="15">
        <f t="shared" si="3"/>
        <v>2.320037419847076</v>
      </c>
      <c r="J64" s="16">
        <f t="shared" si="4"/>
        <v>57.69090393264228</v>
      </c>
      <c r="K64" s="7"/>
      <c r="L64" s="14">
        <f t="shared" si="5"/>
        <v>65.61953213046921</v>
      </c>
      <c r="M64" s="14">
        <f t="shared" si="6"/>
        <v>627.0371404992096</v>
      </c>
    </row>
    <row r="65" spans="5:13" ht="11.25">
      <c r="E65" s="13">
        <v>280</v>
      </c>
      <c r="F65" s="13">
        <f t="shared" si="0"/>
        <v>1960</v>
      </c>
      <c r="G65" s="14">
        <f t="shared" si="1"/>
        <v>5039.090352048009</v>
      </c>
      <c r="H65" s="15">
        <f t="shared" si="2"/>
        <v>4.906779579326367</v>
      </c>
      <c r="I65" s="15">
        <f t="shared" si="3"/>
        <v>2.344372884557718</v>
      </c>
      <c r="J65" s="16">
        <f t="shared" si="4"/>
        <v>58.13008812602224</v>
      </c>
      <c r="K65" s="7"/>
      <c r="L65" s="14">
        <f t="shared" si="5"/>
        <v>66.30783215305901</v>
      </c>
      <c r="M65" s="14">
        <f t="shared" si="6"/>
        <v>633.6142931237075</v>
      </c>
    </row>
    <row r="66" spans="5:13" ht="11.25">
      <c r="E66" s="13">
        <v>285</v>
      </c>
      <c r="F66" s="13">
        <f t="shared" si="0"/>
        <v>1995</v>
      </c>
      <c r="G66" s="14">
        <f t="shared" si="1"/>
        <v>5129.074108334581</v>
      </c>
      <c r="H66" s="15">
        <f t="shared" si="2"/>
        <v>4.957713780998011</v>
      </c>
      <c r="I66" s="15">
        <f t="shared" si="3"/>
        <v>2.3687083492683607</v>
      </c>
      <c r="J66" s="16">
        <f t="shared" si="4"/>
        <v>58.56024820172833</v>
      </c>
      <c r="K66" s="7"/>
      <c r="L66" s="14">
        <f t="shared" si="5"/>
        <v>66.9961321756488</v>
      </c>
      <c r="M66" s="14">
        <f t="shared" si="6"/>
        <v>640.1914457482055</v>
      </c>
    </row>
    <row r="67" spans="5:13" ht="11.25">
      <c r="E67" s="13">
        <v>290</v>
      </c>
      <c r="F67" s="13">
        <f t="shared" si="0"/>
        <v>2030</v>
      </c>
      <c r="G67" s="14">
        <f t="shared" si="1"/>
        <v>5219.0578646211525</v>
      </c>
      <c r="H67" s="15">
        <f t="shared" si="2"/>
        <v>5.008647982669656</v>
      </c>
      <c r="I67" s="15">
        <f t="shared" si="3"/>
        <v>2.3930438139790033</v>
      </c>
      <c r="J67" s="16">
        <f t="shared" si="4"/>
        <v>58.98165946533065</v>
      </c>
      <c r="K67" s="7"/>
      <c r="L67" s="14">
        <f t="shared" si="5"/>
        <v>67.68443219823858</v>
      </c>
      <c r="M67" s="14">
        <f t="shared" si="6"/>
        <v>646.7685983727037</v>
      </c>
    </row>
    <row r="68" spans="5:13" ht="11.25">
      <c r="E68" s="13">
        <v>295</v>
      </c>
      <c r="F68" s="13">
        <f t="shared" si="0"/>
        <v>2065</v>
      </c>
      <c r="G68" s="14">
        <f t="shared" si="1"/>
        <v>5309.041620907724</v>
      </c>
      <c r="H68" s="15">
        <f t="shared" si="2"/>
        <v>5.059582184341299</v>
      </c>
      <c r="I68" s="15">
        <f t="shared" si="3"/>
        <v>2.417379278689645</v>
      </c>
      <c r="J68" s="16">
        <f t="shared" si="4"/>
        <v>59.394586136527906</v>
      </c>
      <c r="K68" s="7"/>
      <c r="L68" s="14">
        <f t="shared" si="5"/>
        <v>68.37273222082837</v>
      </c>
      <c r="M68" s="14">
        <f t="shared" si="6"/>
        <v>653.3457509972014</v>
      </c>
    </row>
    <row r="69" spans="5:13" ht="11.25">
      <c r="E69" s="13">
        <v>300</v>
      </c>
      <c r="F69" s="13">
        <f t="shared" si="0"/>
        <v>2100</v>
      </c>
      <c r="G69" s="14">
        <f t="shared" si="1"/>
        <v>5399.025377194295</v>
      </c>
      <c r="H69" s="15">
        <f t="shared" si="2"/>
        <v>5.110516386012944</v>
      </c>
      <c r="I69" s="15">
        <f t="shared" si="3"/>
        <v>2.4417147434002877</v>
      </c>
      <c r="J69" s="16">
        <f t="shared" si="4"/>
        <v>59.799281901586646</v>
      </c>
      <c r="K69" s="7"/>
      <c r="L69" s="14">
        <f t="shared" si="5"/>
        <v>69.06103224341815</v>
      </c>
      <c r="M69" s="14">
        <f t="shared" si="6"/>
        <v>659.9229036216993</v>
      </c>
    </row>
    <row r="70" spans="5:13" ht="11.25">
      <c r="E70" s="13">
        <v>305</v>
      </c>
      <c r="F70" s="13">
        <f t="shared" si="0"/>
        <v>2135</v>
      </c>
      <c r="G70" s="14">
        <f t="shared" si="1"/>
        <v>5489.009133480867</v>
      </c>
      <c r="H70" s="15">
        <f t="shared" si="2"/>
        <v>5.1614505876845875</v>
      </c>
      <c r="I70" s="15">
        <f t="shared" si="3"/>
        <v>2.4660502081109295</v>
      </c>
      <c r="J70" s="16">
        <f t="shared" si="4"/>
        <v>60.195990433071</v>
      </c>
      <c r="K70" s="7"/>
      <c r="L70" s="14">
        <f t="shared" si="5"/>
        <v>69.74933226600794</v>
      </c>
      <c r="M70" s="14">
        <f t="shared" si="6"/>
        <v>666.5000562461971</v>
      </c>
    </row>
    <row r="71" spans="5:13" ht="11.25">
      <c r="E71" s="13">
        <v>310</v>
      </c>
      <c r="F71" s="13">
        <f t="shared" si="0"/>
        <v>2170</v>
      </c>
      <c r="G71" s="14">
        <f t="shared" si="1"/>
        <v>5578.992889767439</v>
      </c>
      <c r="H71" s="15">
        <f t="shared" si="2"/>
        <v>5.212384789356232</v>
      </c>
      <c r="I71" s="15">
        <f t="shared" si="3"/>
        <v>2.490385672821572</v>
      </c>
      <c r="J71" s="16">
        <f t="shared" si="4"/>
        <v>60.584945879100616</v>
      </c>
      <c r="K71" s="7"/>
      <c r="L71" s="14">
        <f t="shared" si="5"/>
        <v>70.43763228859773</v>
      </c>
      <c r="M71" s="14">
        <f t="shared" si="6"/>
        <v>673.0772088706951</v>
      </c>
    </row>
    <row r="72" spans="5:13" ht="11.25">
      <c r="E72" s="13">
        <v>315</v>
      </c>
      <c r="F72" s="13">
        <f t="shared" si="0"/>
        <v>2205</v>
      </c>
      <c r="G72" s="14">
        <f t="shared" si="1"/>
        <v>5668.97664605401</v>
      </c>
      <c r="H72" s="15">
        <f t="shared" si="2"/>
        <v>5.263318991027877</v>
      </c>
      <c r="I72" s="15">
        <f t="shared" si="3"/>
        <v>2.5147211375322147</v>
      </c>
      <c r="J72" s="16">
        <f t="shared" si="4"/>
        <v>60.966373324200354</v>
      </c>
      <c r="K72" s="7"/>
      <c r="L72" s="14">
        <f t="shared" si="5"/>
        <v>71.12593231118753</v>
      </c>
      <c r="M72" s="14">
        <f t="shared" si="6"/>
        <v>679.6543614951931</v>
      </c>
    </row>
    <row r="73" spans="5:13" ht="11.25">
      <c r="E73" s="13">
        <v>320</v>
      </c>
      <c r="F73" s="13">
        <f aca="true" t="shared" si="7" ref="F73:F136">$C$13*E73/1000</f>
        <v>2240</v>
      </c>
      <c r="G73" s="14">
        <f aca="true" t="shared" si="8" ref="G73:G136">F73*$C$11/($C$12*PI())*60</f>
        <v>5758.960402340582</v>
      </c>
      <c r="H73" s="15">
        <f aca="true" t="shared" si="9" ref="H73:H136">$C$25*$C$18+$C$22/1000*G73</f>
        <v>5.314253192699521</v>
      </c>
      <c r="I73" s="15">
        <f aca="true" t="shared" si="10" ref="I73:I136">H73*$C$25</f>
        <v>2.539056602242857</v>
      </c>
      <c r="J73" s="16">
        <f aca="true" t="shared" si="11" ref="J73:J136">(I73-$C$26)/I73*100</f>
        <v>61.340489223648284</v>
      </c>
      <c r="K73" s="7"/>
      <c r="L73" s="14">
        <f aca="true" t="shared" si="12" ref="L73:L136">H73/$C$15*100</f>
        <v>71.81423233377731</v>
      </c>
      <c r="M73" s="14">
        <f aca="true" t="shared" si="13" ref="M73:M136">$C$10*I73/$C$15*1000</f>
        <v>686.2315141196909</v>
      </c>
    </row>
    <row r="74" spans="5:13" ht="11.25">
      <c r="E74" s="13">
        <v>325</v>
      </c>
      <c r="F74" s="13">
        <f t="shared" si="7"/>
        <v>2275</v>
      </c>
      <c r="G74" s="14">
        <f t="shared" si="8"/>
        <v>5848.944158627153</v>
      </c>
      <c r="H74" s="15">
        <f t="shared" si="9"/>
        <v>5.365187394371166</v>
      </c>
      <c r="I74" s="15">
        <f t="shared" si="10"/>
        <v>2.5633920669534995</v>
      </c>
      <c r="J74" s="16">
        <f t="shared" si="11"/>
        <v>61.70750181308286</v>
      </c>
      <c r="K74" s="7"/>
      <c r="L74" s="14">
        <f t="shared" si="12"/>
        <v>72.5025323563671</v>
      </c>
      <c r="M74" s="14">
        <f t="shared" si="13"/>
        <v>692.808666744189</v>
      </c>
    </row>
    <row r="75" spans="5:13" ht="11.25">
      <c r="E75" s="13">
        <v>330</v>
      </c>
      <c r="F75" s="13">
        <f t="shared" si="7"/>
        <v>2310</v>
      </c>
      <c r="G75" s="14">
        <f t="shared" si="8"/>
        <v>5938.927914913725</v>
      </c>
      <c r="H75" s="15">
        <f t="shared" si="9"/>
        <v>5.416121596042809</v>
      </c>
      <c r="I75" s="15">
        <f t="shared" si="10"/>
        <v>2.5877275316641417</v>
      </c>
      <c r="J75" s="16">
        <f t="shared" si="11"/>
        <v>62.06761149499776</v>
      </c>
      <c r="K75" s="7"/>
      <c r="L75" s="14">
        <f t="shared" si="12"/>
        <v>73.19083237895688</v>
      </c>
      <c r="M75" s="14">
        <f t="shared" si="13"/>
        <v>699.385819368687</v>
      </c>
    </row>
    <row r="76" spans="5:13" ht="11.25">
      <c r="E76" s="13">
        <v>335</v>
      </c>
      <c r="F76" s="13">
        <f t="shared" si="7"/>
        <v>2345</v>
      </c>
      <c r="G76" s="14">
        <f t="shared" si="8"/>
        <v>6028.911671200296</v>
      </c>
      <c r="H76" s="15">
        <f t="shared" si="9"/>
        <v>5.467055797714453</v>
      </c>
      <c r="I76" s="15">
        <f t="shared" si="10"/>
        <v>2.6120629963747835</v>
      </c>
      <c r="J76" s="16">
        <f t="shared" si="11"/>
        <v>62.42101120363228</v>
      </c>
      <c r="K76" s="7"/>
      <c r="L76" s="14">
        <f t="shared" si="12"/>
        <v>73.87913240154666</v>
      </c>
      <c r="M76" s="14">
        <f t="shared" si="13"/>
        <v>705.9629719931847</v>
      </c>
    </row>
    <row r="77" spans="5:13" ht="11.25">
      <c r="E77" s="13">
        <v>340</v>
      </c>
      <c r="F77" s="13">
        <f t="shared" si="7"/>
        <v>2380</v>
      </c>
      <c r="G77" s="14">
        <f t="shared" si="8"/>
        <v>6118.895427486868</v>
      </c>
      <c r="H77" s="15">
        <f t="shared" si="9"/>
        <v>5.517989999386098</v>
      </c>
      <c r="I77" s="15">
        <f t="shared" si="10"/>
        <v>2.6363984610854265</v>
      </c>
      <c r="J77" s="16">
        <f t="shared" si="11"/>
        <v>62.76788674965241</v>
      </c>
      <c r="K77" s="7"/>
      <c r="L77" s="14">
        <f t="shared" si="12"/>
        <v>74.56743242413646</v>
      </c>
      <c r="M77" s="14">
        <f t="shared" si="13"/>
        <v>712.5401246176827</v>
      </c>
    </row>
    <row r="78" spans="5:13" ht="11.25">
      <c r="E78" s="13">
        <v>345</v>
      </c>
      <c r="F78" s="13">
        <f t="shared" si="7"/>
        <v>2415</v>
      </c>
      <c r="G78" s="14">
        <f t="shared" si="8"/>
        <v>6208.87918377344</v>
      </c>
      <c r="H78" s="15">
        <f t="shared" si="9"/>
        <v>5.568924201057742</v>
      </c>
      <c r="I78" s="15">
        <f t="shared" si="10"/>
        <v>2.6607339257960683</v>
      </c>
      <c r="J78" s="16">
        <f t="shared" si="11"/>
        <v>63.10841714591719</v>
      </c>
      <c r="K78" s="7"/>
      <c r="L78" s="14">
        <f t="shared" si="12"/>
        <v>75.25573244672624</v>
      </c>
      <c r="M78" s="14">
        <f t="shared" si="13"/>
        <v>719.1172772421805</v>
      </c>
    </row>
    <row r="79" spans="5:13" ht="11.25">
      <c r="E79" s="13">
        <v>350</v>
      </c>
      <c r="F79" s="13">
        <f t="shared" si="7"/>
        <v>2450</v>
      </c>
      <c r="G79" s="14">
        <f t="shared" si="8"/>
        <v>6298.862940060011</v>
      </c>
      <c r="H79" s="15">
        <f t="shared" si="9"/>
        <v>5.6198584027293865</v>
      </c>
      <c r="I79" s="15">
        <f t="shared" si="10"/>
        <v>2.685069390506711</v>
      </c>
      <c r="J79" s="16">
        <f t="shared" si="11"/>
        <v>63.44277491552993</v>
      </c>
      <c r="K79" s="7"/>
      <c r="L79" s="14">
        <f t="shared" si="12"/>
        <v>75.94403246931603</v>
      </c>
      <c r="M79" s="14">
        <f t="shared" si="13"/>
        <v>725.6944298666785</v>
      </c>
    </row>
    <row r="80" spans="5:13" ht="11.25">
      <c r="E80" s="13">
        <v>355</v>
      </c>
      <c r="F80" s="13">
        <f t="shared" si="7"/>
        <v>2485</v>
      </c>
      <c r="G80" s="14">
        <f t="shared" si="8"/>
        <v>6388.846696346583</v>
      </c>
      <c r="H80" s="15">
        <f t="shared" si="9"/>
        <v>5.670792604401031</v>
      </c>
      <c r="I80" s="15">
        <f t="shared" si="10"/>
        <v>2.7094048552173535</v>
      </c>
      <c r="J80" s="16">
        <f t="shared" si="11"/>
        <v>63.771126383288255</v>
      </c>
      <c r="K80" s="7"/>
      <c r="L80" s="14">
        <f t="shared" si="12"/>
        <v>76.63233249190581</v>
      </c>
      <c r="M80" s="14">
        <f t="shared" si="13"/>
        <v>732.2715824911767</v>
      </c>
    </row>
    <row r="81" spans="5:13" ht="11.25">
      <c r="E81" s="13">
        <v>360</v>
      </c>
      <c r="F81" s="13">
        <f t="shared" si="7"/>
        <v>2520</v>
      </c>
      <c r="G81" s="14">
        <f t="shared" si="8"/>
        <v>6478.830452633154</v>
      </c>
      <c r="H81" s="15">
        <f t="shared" si="9"/>
        <v>5.721726806072676</v>
      </c>
      <c r="I81" s="15">
        <f t="shared" si="10"/>
        <v>2.7337403199279957</v>
      </c>
      <c r="J81" s="16">
        <f t="shared" si="11"/>
        <v>64.09363195156733</v>
      </c>
      <c r="K81" s="7"/>
      <c r="L81" s="14">
        <f t="shared" si="12"/>
        <v>77.32063251449561</v>
      </c>
      <c r="M81" s="14">
        <f t="shared" si="13"/>
        <v>738.8487351156745</v>
      </c>
    </row>
    <row r="82" spans="5:13" ht="11.25">
      <c r="E82" s="13">
        <v>365</v>
      </c>
      <c r="F82" s="13">
        <f t="shared" si="7"/>
        <v>2555</v>
      </c>
      <c r="G82" s="14">
        <f t="shared" si="8"/>
        <v>6568.814208919726</v>
      </c>
      <c r="H82" s="15">
        <f t="shared" si="9"/>
        <v>5.77266100774432</v>
      </c>
      <c r="I82" s="15">
        <f t="shared" si="10"/>
        <v>2.7580757846386383</v>
      </c>
      <c r="J82" s="16">
        <f t="shared" si="11"/>
        <v>64.41044636159793</v>
      </c>
      <c r="K82" s="7"/>
      <c r="L82" s="14">
        <f t="shared" si="12"/>
        <v>78.0089325370854</v>
      </c>
      <c r="M82" s="14">
        <f t="shared" si="13"/>
        <v>745.4258877401725</v>
      </c>
    </row>
    <row r="83" spans="5:13" ht="11.25">
      <c r="E83" s="13">
        <v>370</v>
      </c>
      <c r="F83" s="13">
        <f t="shared" si="7"/>
        <v>2590</v>
      </c>
      <c r="G83" s="14">
        <f t="shared" si="8"/>
        <v>6658.797965206298</v>
      </c>
      <c r="H83" s="15">
        <f t="shared" si="9"/>
        <v>5.823595209415964</v>
      </c>
      <c r="I83" s="15">
        <f t="shared" si="10"/>
        <v>2.7824112493492805</v>
      </c>
      <c r="J83" s="16">
        <f t="shared" si="11"/>
        <v>64.72171894103327</v>
      </c>
      <c r="K83" s="7"/>
      <c r="L83" s="14">
        <f t="shared" si="12"/>
        <v>78.69723255967517</v>
      </c>
      <c r="M83" s="14">
        <f t="shared" si="13"/>
        <v>752.0030403646704</v>
      </c>
    </row>
    <row r="84" spans="5:13" ht="11.25">
      <c r="E84" s="13">
        <v>375</v>
      </c>
      <c r="F84" s="13">
        <f t="shared" si="7"/>
        <v>2625</v>
      </c>
      <c r="G84" s="14">
        <f t="shared" si="8"/>
        <v>6748.781721492869</v>
      </c>
      <c r="H84" s="15">
        <f t="shared" si="9"/>
        <v>5.874529411087608</v>
      </c>
      <c r="I84" s="15">
        <f t="shared" si="10"/>
        <v>2.8067467140599227</v>
      </c>
      <c r="J84" s="16">
        <f t="shared" si="11"/>
        <v>65.02759383863696</v>
      </c>
      <c r="K84" s="7"/>
      <c r="L84" s="14">
        <f t="shared" si="12"/>
        <v>79.38553258226497</v>
      </c>
      <c r="M84" s="14">
        <f t="shared" si="13"/>
        <v>758.5801929891683</v>
      </c>
    </row>
    <row r="85" spans="5:13" ht="11.25">
      <c r="E85" s="13">
        <v>380</v>
      </c>
      <c r="F85" s="13">
        <f t="shared" si="7"/>
        <v>2660</v>
      </c>
      <c r="G85" s="14">
        <f t="shared" si="8"/>
        <v>6838.7654777794405</v>
      </c>
      <c r="H85" s="15">
        <f t="shared" si="9"/>
        <v>5.925463612759252</v>
      </c>
      <c r="I85" s="15">
        <f t="shared" si="10"/>
        <v>2.831082178770565</v>
      </c>
      <c r="J85" s="16">
        <f t="shared" si="11"/>
        <v>65.32821024686702</v>
      </c>
      <c r="K85" s="7"/>
      <c r="L85" s="14">
        <f t="shared" si="12"/>
        <v>80.07383260485476</v>
      </c>
      <c r="M85" s="14">
        <f t="shared" si="13"/>
        <v>765.157345613666</v>
      </c>
    </row>
    <row r="86" spans="5:13" ht="11.25">
      <c r="E86" s="13">
        <v>385</v>
      </c>
      <c r="F86" s="13">
        <f t="shared" si="7"/>
        <v>2695</v>
      </c>
      <c r="G86" s="14">
        <f t="shared" si="8"/>
        <v>6928.749234066012</v>
      </c>
      <c r="H86" s="15">
        <f t="shared" si="9"/>
        <v>5.9763978144308965</v>
      </c>
      <c r="I86" s="15">
        <f t="shared" si="10"/>
        <v>2.855417643481207</v>
      </c>
      <c r="J86" s="16">
        <f t="shared" si="11"/>
        <v>65.62370261307777</v>
      </c>
      <c r="K86" s="7"/>
      <c r="L86" s="14">
        <f t="shared" si="12"/>
        <v>80.76213262744454</v>
      </c>
      <c r="M86" s="14">
        <f t="shared" si="13"/>
        <v>771.7344982381641</v>
      </c>
    </row>
    <row r="87" spans="5:13" ht="11.25">
      <c r="E87" s="13">
        <v>390</v>
      </c>
      <c r="F87" s="13">
        <f t="shared" si="7"/>
        <v>2730</v>
      </c>
      <c r="G87" s="14">
        <f t="shared" si="8"/>
        <v>7018.732990352584</v>
      </c>
      <c r="H87" s="15">
        <f t="shared" si="9"/>
        <v>6.027332016102541</v>
      </c>
      <c r="I87" s="15">
        <f t="shared" si="10"/>
        <v>2.8797531081918497</v>
      </c>
      <c r="J87" s="16">
        <f t="shared" si="11"/>
        <v>65.91420084001336</v>
      </c>
      <c r="K87" s="7"/>
      <c r="L87" s="14">
        <f t="shared" si="12"/>
        <v>81.45043265003433</v>
      </c>
      <c r="M87" s="14">
        <f t="shared" si="13"/>
        <v>778.3116508626621</v>
      </c>
    </row>
    <row r="88" spans="5:13" ht="11.25">
      <c r="E88" s="13">
        <v>395</v>
      </c>
      <c r="F88" s="13">
        <f t="shared" si="7"/>
        <v>2765</v>
      </c>
      <c r="G88" s="14">
        <f t="shared" si="8"/>
        <v>7108.716746639156</v>
      </c>
      <c r="H88" s="15">
        <f t="shared" si="9"/>
        <v>6.0782662177741855</v>
      </c>
      <c r="I88" s="15">
        <f t="shared" si="10"/>
        <v>2.9040885729024923</v>
      </c>
      <c r="J88" s="16">
        <f t="shared" si="11"/>
        <v>66.19983047622065</v>
      </c>
      <c r="K88" s="7"/>
      <c r="L88" s="14">
        <f t="shared" si="12"/>
        <v>82.13873267262413</v>
      </c>
      <c r="M88" s="14">
        <f t="shared" si="13"/>
        <v>784.8888034871601</v>
      </c>
    </row>
    <row r="89" spans="5:13" ht="11.25">
      <c r="E89" s="13">
        <v>400</v>
      </c>
      <c r="F89" s="13">
        <f t="shared" si="7"/>
        <v>2800</v>
      </c>
      <c r="G89" s="14">
        <f t="shared" si="8"/>
        <v>7198.700502925727</v>
      </c>
      <c r="H89" s="15">
        <f t="shared" si="9"/>
        <v>6.12920041944583</v>
      </c>
      <c r="I89" s="15">
        <f t="shared" si="10"/>
        <v>2.9284240376131345</v>
      </c>
      <c r="J89" s="16">
        <f t="shared" si="11"/>
        <v>66.48071289696806</v>
      </c>
      <c r="K89" s="7"/>
      <c r="L89" s="14">
        <f t="shared" si="12"/>
        <v>82.82703269521392</v>
      </c>
      <c r="M89" s="14">
        <f t="shared" si="13"/>
        <v>791.465956111658</v>
      </c>
    </row>
    <row r="90" spans="5:13" ht="11.25">
      <c r="E90" s="13">
        <v>405</v>
      </c>
      <c r="F90" s="13">
        <f t="shared" si="7"/>
        <v>2835</v>
      </c>
      <c r="G90" s="14">
        <f t="shared" si="8"/>
        <v>7288.6842592122985</v>
      </c>
      <c r="H90" s="15">
        <f t="shared" si="9"/>
        <v>6.180134621117475</v>
      </c>
      <c r="I90" s="15">
        <f t="shared" si="10"/>
        <v>2.952759502323777</v>
      </c>
      <c r="J90" s="16">
        <f t="shared" si="11"/>
        <v>66.756965476218</v>
      </c>
      <c r="K90" s="7"/>
      <c r="L90" s="14">
        <f t="shared" si="12"/>
        <v>83.5153327178037</v>
      </c>
      <c r="M90" s="14">
        <f t="shared" si="13"/>
        <v>798.0431087361559</v>
      </c>
    </row>
    <row r="91" spans="5:13" ht="11.25">
      <c r="E91" s="13">
        <v>410</v>
      </c>
      <c r="F91" s="13">
        <f t="shared" si="7"/>
        <v>2870</v>
      </c>
      <c r="G91" s="14">
        <f t="shared" si="8"/>
        <v>7378.66801549887</v>
      </c>
      <c r="H91" s="15">
        <f t="shared" si="9"/>
        <v>6.231068822789117</v>
      </c>
      <c r="I91" s="15">
        <f t="shared" si="10"/>
        <v>2.977094967034419</v>
      </c>
      <c r="J91" s="16">
        <f t="shared" si="11"/>
        <v>67.02870175016494</v>
      </c>
      <c r="K91" s="7"/>
      <c r="L91" s="14">
        <f t="shared" si="12"/>
        <v>84.20363274039347</v>
      </c>
      <c r="M91" s="14">
        <f t="shared" si="13"/>
        <v>804.6202613606537</v>
      </c>
    </row>
    <row r="92" spans="5:13" ht="11.25">
      <c r="E92" s="13">
        <v>415</v>
      </c>
      <c r="F92" s="13">
        <f t="shared" si="7"/>
        <v>2905</v>
      </c>
      <c r="G92" s="14">
        <f t="shared" si="8"/>
        <v>7468.651771785442</v>
      </c>
      <c r="H92" s="15">
        <f t="shared" si="9"/>
        <v>6.282003024460764</v>
      </c>
      <c r="I92" s="15">
        <f t="shared" si="10"/>
        <v>3.001430431745062</v>
      </c>
      <c r="J92" s="16">
        <f t="shared" si="11"/>
        <v>67.29603157281768</v>
      </c>
      <c r="K92" s="7"/>
      <c r="L92" s="14">
        <f t="shared" si="12"/>
        <v>84.89193276298329</v>
      </c>
      <c r="M92" s="14">
        <f t="shared" si="13"/>
        <v>811.1974139851519</v>
      </c>
    </row>
    <row r="93" spans="5:13" ht="11.25">
      <c r="E93" s="13">
        <v>420</v>
      </c>
      <c r="F93" s="13">
        <f t="shared" si="7"/>
        <v>2940</v>
      </c>
      <c r="G93" s="14">
        <f t="shared" si="8"/>
        <v>7558.635528072014</v>
      </c>
      <c r="H93" s="15">
        <f t="shared" si="9"/>
        <v>6.332937226132406</v>
      </c>
      <c r="I93" s="15">
        <f t="shared" si="10"/>
        <v>3.0257658964557037</v>
      </c>
      <c r="J93" s="16">
        <f t="shared" si="11"/>
        <v>67.55906126407368</v>
      </c>
      <c r="K93" s="7"/>
      <c r="L93" s="14">
        <f t="shared" si="12"/>
        <v>85.58023278557305</v>
      </c>
      <c r="M93" s="14">
        <f t="shared" si="13"/>
        <v>817.7745666096497</v>
      </c>
    </row>
    <row r="94" spans="5:13" ht="11.25">
      <c r="E94" s="13">
        <v>425</v>
      </c>
      <c r="F94" s="13">
        <f t="shared" si="7"/>
        <v>2975</v>
      </c>
      <c r="G94" s="14">
        <f t="shared" si="8"/>
        <v>7648.619284358585</v>
      </c>
      <c r="H94" s="15">
        <f t="shared" si="9"/>
        <v>6.383871427804051</v>
      </c>
      <c r="I94" s="15">
        <f t="shared" si="10"/>
        <v>3.0501013611663463</v>
      </c>
      <c r="J94" s="16">
        <f t="shared" si="11"/>
        <v>67.817893750705</v>
      </c>
      <c r="K94" s="7"/>
      <c r="L94" s="14">
        <f t="shared" si="12"/>
        <v>86.26853280816285</v>
      </c>
      <c r="M94" s="14">
        <f t="shared" si="13"/>
        <v>824.3517192341476</v>
      </c>
    </row>
    <row r="95" spans="5:13" ht="11.25">
      <c r="E95" s="13">
        <v>430</v>
      </c>
      <c r="F95" s="13">
        <f t="shared" si="7"/>
        <v>3010</v>
      </c>
      <c r="G95" s="14">
        <f t="shared" si="8"/>
        <v>7738.603040645157</v>
      </c>
      <c r="H95" s="15">
        <f t="shared" si="9"/>
        <v>6.4348056294756955</v>
      </c>
      <c r="I95" s="15">
        <f t="shared" si="10"/>
        <v>3.0744368258769885</v>
      </c>
      <c r="J95" s="16">
        <f t="shared" si="11"/>
        <v>68.07262870064838</v>
      </c>
      <c r="K95" s="7"/>
      <c r="L95" s="14">
        <f t="shared" si="12"/>
        <v>86.95683283075265</v>
      </c>
      <c r="M95" s="14">
        <f t="shared" si="13"/>
        <v>830.9288718586455</v>
      </c>
    </row>
    <row r="96" spans="5:13" ht="11.25">
      <c r="E96" s="13">
        <v>435</v>
      </c>
      <c r="F96" s="13">
        <f t="shared" si="7"/>
        <v>3045</v>
      </c>
      <c r="G96" s="14">
        <f t="shared" si="8"/>
        <v>7828.586796931728</v>
      </c>
      <c r="H96" s="15">
        <f t="shared" si="9"/>
        <v>6.48573983114734</v>
      </c>
      <c r="I96" s="15">
        <f t="shared" si="10"/>
        <v>3.098772290587631</v>
      </c>
      <c r="J96" s="16">
        <f t="shared" si="11"/>
        <v>68.32336265096764</v>
      </c>
      <c r="K96" s="7"/>
      <c r="L96" s="14">
        <f t="shared" si="12"/>
        <v>87.64513285334243</v>
      </c>
      <c r="M96" s="14">
        <f t="shared" si="13"/>
        <v>837.5060244831435</v>
      </c>
    </row>
    <row r="97" spans="5:13" ht="11.25">
      <c r="E97" s="13">
        <v>440</v>
      </c>
      <c r="F97" s="13">
        <f t="shared" si="7"/>
        <v>3080</v>
      </c>
      <c r="G97" s="14">
        <f t="shared" si="8"/>
        <v>7918.5705532183</v>
      </c>
      <c r="H97" s="15">
        <f t="shared" si="9"/>
        <v>6.5366740328189845</v>
      </c>
      <c r="I97" s="15">
        <f t="shared" si="10"/>
        <v>3.1231077552982733</v>
      </c>
      <c r="J97" s="16">
        <f t="shared" si="11"/>
        <v>68.5701891298336</v>
      </c>
      <c r="K97" s="7"/>
      <c r="L97" s="14">
        <f t="shared" si="12"/>
        <v>88.33343287593222</v>
      </c>
      <c r="M97" s="14">
        <f t="shared" si="13"/>
        <v>844.0831771076414</v>
      </c>
    </row>
    <row r="98" spans="5:13" ht="11.25">
      <c r="E98" s="13">
        <v>445</v>
      </c>
      <c r="F98" s="13">
        <f t="shared" si="7"/>
        <v>3115</v>
      </c>
      <c r="G98" s="14">
        <f t="shared" si="8"/>
        <v>8008.5543095048715</v>
      </c>
      <c r="H98" s="15">
        <f t="shared" si="9"/>
        <v>6.587608234490629</v>
      </c>
      <c r="I98" s="15">
        <f t="shared" si="10"/>
        <v>3.147443220008916</v>
      </c>
      <c r="J98" s="16">
        <f t="shared" si="11"/>
        <v>68.81319877284501</v>
      </c>
      <c r="K98" s="7"/>
      <c r="L98" s="14">
        <f t="shared" si="12"/>
        <v>89.021732898522</v>
      </c>
      <c r="M98" s="14">
        <f t="shared" si="13"/>
        <v>850.6603297321394</v>
      </c>
    </row>
    <row r="99" spans="5:13" ht="11.25">
      <c r="E99" s="13">
        <v>450</v>
      </c>
      <c r="F99" s="13">
        <f t="shared" si="7"/>
        <v>3150</v>
      </c>
      <c r="G99" s="14">
        <f t="shared" si="8"/>
        <v>8098.538065791444</v>
      </c>
      <c r="H99" s="15">
        <f t="shared" si="9"/>
        <v>6.638542436162274</v>
      </c>
      <c r="I99" s="15">
        <f t="shared" si="10"/>
        <v>3.1717786847195586</v>
      </c>
      <c r="J99" s="16">
        <f t="shared" si="11"/>
        <v>69.05247943399505</v>
      </c>
      <c r="K99" s="7"/>
      <c r="L99" s="14">
        <f t="shared" si="12"/>
        <v>89.7100329211118</v>
      </c>
      <c r="M99" s="14">
        <f t="shared" si="13"/>
        <v>857.2374823566374</v>
      </c>
    </row>
    <row r="100" spans="5:13" ht="11.25">
      <c r="E100" s="13">
        <v>455</v>
      </c>
      <c r="F100" s="13">
        <f t="shared" si="7"/>
        <v>3185</v>
      </c>
      <c r="G100" s="14">
        <f t="shared" si="8"/>
        <v>8188.521822078014</v>
      </c>
      <c r="H100" s="15">
        <f t="shared" si="9"/>
        <v>6.689476637833916</v>
      </c>
      <c r="I100" s="15">
        <f t="shared" si="10"/>
        <v>3.1961141494302</v>
      </c>
      <c r="J100" s="16">
        <f t="shared" si="11"/>
        <v>69.28811629156789</v>
      </c>
      <c r="K100" s="7"/>
      <c r="L100" s="14">
        <f t="shared" si="12"/>
        <v>90.39833294370156</v>
      </c>
      <c r="M100" s="14">
        <f t="shared" si="13"/>
        <v>863.8146349811351</v>
      </c>
    </row>
    <row r="101" spans="5:13" ht="11.25">
      <c r="E101" s="13">
        <v>460</v>
      </c>
      <c r="F101" s="13">
        <f t="shared" si="7"/>
        <v>3220</v>
      </c>
      <c r="G101" s="14">
        <f t="shared" si="8"/>
        <v>8278.505578364588</v>
      </c>
      <c r="H101" s="15">
        <f t="shared" si="9"/>
        <v>6.740410839505563</v>
      </c>
      <c r="I101" s="15">
        <f t="shared" si="10"/>
        <v>3.2204496141408434</v>
      </c>
      <c r="J101" s="16">
        <f t="shared" si="11"/>
        <v>69.52019194923452</v>
      </c>
      <c r="K101" s="7"/>
      <c r="L101" s="14">
        <f t="shared" si="12"/>
        <v>91.08663296629138</v>
      </c>
      <c r="M101" s="14">
        <f t="shared" si="13"/>
        <v>870.3917876056333</v>
      </c>
    </row>
    <row r="102" spans="5:13" ht="11.25">
      <c r="E102" s="13">
        <v>465</v>
      </c>
      <c r="F102" s="13">
        <f t="shared" si="7"/>
        <v>3255</v>
      </c>
      <c r="G102" s="14">
        <f t="shared" si="8"/>
        <v>8368.489334651158</v>
      </c>
      <c r="H102" s="15">
        <f t="shared" si="9"/>
        <v>6.791345041177205</v>
      </c>
      <c r="I102" s="15">
        <f t="shared" si="10"/>
        <v>3.244785078851485</v>
      </c>
      <c r="J102" s="16">
        <f t="shared" si="11"/>
        <v>69.74878653259876</v>
      </c>
      <c r="K102" s="7"/>
      <c r="L102" s="14">
        <f t="shared" si="12"/>
        <v>91.77493298888115</v>
      </c>
      <c r="M102" s="14">
        <f t="shared" si="13"/>
        <v>876.968940230131</v>
      </c>
    </row>
    <row r="103" spans="5:13" ht="11.25">
      <c r="E103" s="13">
        <v>470</v>
      </c>
      <c r="F103" s="13">
        <f t="shared" si="7"/>
        <v>3290</v>
      </c>
      <c r="G103" s="14">
        <f t="shared" si="8"/>
        <v>8458.47309093773</v>
      </c>
      <c r="H103" s="15">
        <f t="shared" si="9"/>
        <v>6.84227924284885</v>
      </c>
      <c r="I103" s="15">
        <f t="shared" si="10"/>
        <v>3.2691205435621273</v>
      </c>
      <c r="J103" s="16">
        <f t="shared" si="11"/>
        <v>69.97397778143166</v>
      </c>
      <c r="K103" s="7"/>
      <c r="L103" s="14">
        <f t="shared" si="12"/>
        <v>92.46323301147093</v>
      </c>
      <c r="M103" s="14">
        <f t="shared" si="13"/>
        <v>883.5460928546289</v>
      </c>
    </row>
    <row r="104" spans="5:13" ht="11.25">
      <c r="E104" s="13">
        <v>475</v>
      </c>
      <c r="F104" s="13">
        <f t="shared" si="7"/>
        <v>3325</v>
      </c>
      <c r="G104" s="14">
        <f t="shared" si="8"/>
        <v>8548.4568472243</v>
      </c>
      <c r="H104" s="15">
        <f t="shared" si="9"/>
        <v>6.8932134445204944</v>
      </c>
      <c r="I104" s="15">
        <f t="shared" si="10"/>
        <v>3.29345600827277</v>
      </c>
      <c r="J104" s="16">
        <f t="shared" si="11"/>
        <v>70.1958411378164</v>
      </c>
      <c r="K104" s="7"/>
      <c r="L104" s="14">
        <f t="shared" si="12"/>
        <v>93.15153303406073</v>
      </c>
      <c r="M104" s="14">
        <f t="shared" si="13"/>
        <v>890.123245479127</v>
      </c>
    </row>
    <row r="105" spans="5:13" ht="11.25">
      <c r="E105" s="13">
        <v>480</v>
      </c>
      <c r="F105" s="13">
        <f t="shared" si="7"/>
        <v>3360</v>
      </c>
      <c r="G105" s="14">
        <f t="shared" si="8"/>
        <v>8638.440603510873</v>
      </c>
      <c r="H105" s="15">
        <f t="shared" si="9"/>
        <v>6.944147646192139</v>
      </c>
      <c r="I105" s="15">
        <f t="shared" si="10"/>
        <v>3.317791472983412</v>
      </c>
      <c r="J105" s="16">
        <f t="shared" si="11"/>
        <v>70.4144498304142</v>
      </c>
      <c r="K105" s="7"/>
      <c r="L105" s="14">
        <f t="shared" si="12"/>
        <v>93.83983305665052</v>
      </c>
      <c r="M105" s="14">
        <f t="shared" si="13"/>
        <v>896.7003981036249</v>
      </c>
    </row>
    <row r="106" spans="5:13" ht="11.25">
      <c r="E106" s="13">
        <v>485</v>
      </c>
      <c r="F106" s="13">
        <f t="shared" si="7"/>
        <v>3395</v>
      </c>
      <c r="G106" s="14">
        <f t="shared" si="8"/>
        <v>8728.424359797444</v>
      </c>
      <c r="H106" s="15">
        <f t="shared" si="9"/>
        <v>6.995081847863782</v>
      </c>
      <c r="I106" s="15">
        <f t="shared" si="10"/>
        <v>3.342126937694054</v>
      </c>
      <c r="J106" s="16">
        <f t="shared" si="11"/>
        <v>70.62987495504865</v>
      </c>
      <c r="K106" s="7"/>
      <c r="L106" s="14">
        <f t="shared" si="12"/>
        <v>94.52813307924029</v>
      </c>
      <c r="M106" s="14">
        <f t="shared" si="13"/>
        <v>903.2775507281226</v>
      </c>
    </row>
    <row r="107" spans="5:13" ht="11.25">
      <c r="E107" s="13">
        <v>490</v>
      </c>
      <c r="F107" s="13">
        <f t="shared" si="7"/>
        <v>3430</v>
      </c>
      <c r="G107" s="14">
        <f t="shared" si="8"/>
        <v>8818.408116084016</v>
      </c>
      <c r="H107" s="15">
        <f t="shared" si="9"/>
        <v>7.046016049535428</v>
      </c>
      <c r="I107" s="15">
        <f t="shared" si="10"/>
        <v>3.3664624024046974</v>
      </c>
      <c r="J107" s="16">
        <f t="shared" si="11"/>
        <v>70.84218555179498</v>
      </c>
      <c r="K107" s="7"/>
      <c r="L107" s="14">
        <f t="shared" si="12"/>
        <v>95.2164331018301</v>
      </c>
      <c r="M107" s="14">
        <f t="shared" si="13"/>
        <v>909.8547033526208</v>
      </c>
    </row>
    <row r="108" spans="5:13" ht="11.25">
      <c r="E108" s="13">
        <v>495</v>
      </c>
      <c r="F108" s="13">
        <f t="shared" si="7"/>
        <v>3465</v>
      </c>
      <c r="G108" s="14">
        <f t="shared" si="8"/>
        <v>8908.391872370586</v>
      </c>
      <c r="H108" s="15">
        <f t="shared" si="9"/>
        <v>7.096950251207071</v>
      </c>
      <c r="I108" s="15">
        <f t="shared" si="10"/>
        <v>3.3907978671153387</v>
      </c>
      <c r="J108" s="16">
        <f t="shared" si="11"/>
        <v>71.05144867874962</v>
      </c>
      <c r="K108" s="7"/>
      <c r="L108" s="14">
        <f t="shared" si="12"/>
        <v>95.90473312441988</v>
      </c>
      <c r="M108" s="14">
        <f t="shared" si="13"/>
        <v>916.4318559771185</v>
      </c>
    </row>
    <row r="109" spans="5:13" ht="11.25">
      <c r="E109" s="13">
        <v>500</v>
      </c>
      <c r="F109" s="13">
        <f t="shared" si="7"/>
        <v>3500</v>
      </c>
      <c r="G109" s="14">
        <f t="shared" si="8"/>
        <v>8998.375628657159</v>
      </c>
      <c r="H109" s="15">
        <f t="shared" si="9"/>
        <v>7.147884452878715</v>
      </c>
      <c r="I109" s="15">
        <f t="shared" si="10"/>
        <v>3.4151333318259813</v>
      </c>
      <c r="J109" s="16">
        <f t="shared" si="11"/>
        <v>71.25772948264604</v>
      </c>
      <c r="K109" s="7"/>
      <c r="L109" s="14">
        <f t="shared" si="12"/>
        <v>96.59303314700966</v>
      </c>
      <c r="M109" s="14">
        <f t="shared" si="13"/>
        <v>923.0090086016165</v>
      </c>
    </row>
    <row r="110" spans="5:13" ht="11.25">
      <c r="E110" s="13">
        <v>505</v>
      </c>
      <c r="F110" s="13">
        <f t="shared" si="7"/>
        <v>3535</v>
      </c>
      <c r="G110" s="14">
        <f t="shared" si="8"/>
        <v>9088.35938494373</v>
      </c>
      <c r="H110" s="15">
        <f t="shared" si="9"/>
        <v>7.19881865455036</v>
      </c>
      <c r="I110" s="15">
        <f t="shared" si="10"/>
        <v>3.439468796536624</v>
      </c>
      <c r="J110" s="16">
        <f t="shared" si="11"/>
        <v>71.46109126647241</v>
      </c>
      <c r="K110" s="7"/>
      <c r="L110" s="14">
        <f t="shared" si="12"/>
        <v>97.28133316959945</v>
      </c>
      <c r="M110" s="14">
        <f t="shared" si="13"/>
        <v>929.5861612261145</v>
      </c>
    </row>
    <row r="111" spans="5:13" ht="11.25">
      <c r="E111" s="13">
        <v>510</v>
      </c>
      <c r="F111" s="13">
        <f t="shared" si="7"/>
        <v>3570</v>
      </c>
      <c r="G111" s="14">
        <f t="shared" si="8"/>
        <v>9178.343141230303</v>
      </c>
      <c r="H111" s="15">
        <f t="shared" si="9"/>
        <v>7.249752856222004</v>
      </c>
      <c r="I111" s="15">
        <f t="shared" si="10"/>
        <v>3.463804261247266</v>
      </c>
      <c r="J111" s="16">
        <f t="shared" si="11"/>
        <v>71.66159555423921</v>
      </c>
      <c r="K111" s="7"/>
      <c r="L111" s="14">
        <f t="shared" si="12"/>
        <v>97.96963319218925</v>
      </c>
      <c r="M111" s="14">
        <f t="shared" si="13"/>
        <v>936.1633138506124</v>
      </c>
    </row>
    <row r="112" spans="5:13" ht="11.25">
      <c r="E112" s="13">
        <v>515</v>
      </c>
      <c r="F112" s="13">
        <f t="shared" si="7"/>
        <v>3605</v>
      </c>
      <c r="G112" s="14">
        <f t="shared" si="8"/>
        <v>9268.326897516874</v>
      </c>
      <c r="H112" s="15">
        <f t="shared" si="9"/>
        <v>7.300687057893649</v>
      </c>
      <c r="I112" s="15">
        <f t="shared" si="10"/>
        <v>3.4881397259579088</v>
      </c>
      <c r="J112" s="16">
        <f t="shared" si="11"/>
        <v>71.85930215303561</v>
      </c>
      <c r="K112" s="7"/>
      <c r="L112" s="14">
        <f t="shared" si="12"/>
        <v>98.65793321477904</v>
      </c>
      <c r="M112" s="14">
        <f t="shared" si="13"/>
        <v>942.7404664751105</v>
      </c>
    </row>
    <row r="113" spans="5:13" ht="11.25">
      <c r="E113" s="13">
        <v>520</v>
      </c>
      <c r="F113" s="13">
        <f t="shared" si="7"/>
        <v>3640</v>
      </c>
      <c r="G113" s="14">
        <f t="shared" si="8"/>
        <v>9358.310653803446</v>
      </c>
      <c r="H113" s="15">
        <f t="shared" si="9"/>
        <v>7.351621259565293</v>
      </c>
      <c r="I113" s="15">
        <f t="shared" si="10"/>
        <v>3.512475190668551</v>
      </c>
      <c r="J113" s="16">
        <f t="shared" si="11"/>
        <v>72.05426921250609</v>
      </c>
      <c r="K113" s="7"/>
      <c r="L113" s="14">
        <f t="shared" si="12"/>
        <v>99.34623323736884</v>
      </c>
      <c r="M113" s="14">
        <f t="shared" si="13"/>
        <v>949.3176190996084</v>
      </c>
    </row>
    <row r="114" spans="5:13" ht="11.25">
      <c r="E114" s="13">
        <v>525</v>
      </c>
      <c r="F114" s="13">
        <f t="shared" si="7"/>
        <v>3675</v>
      </c>
      <c r="G114" s="14">
        <f t="shared" si="8"/>
        <v>9448.294410090017</v>
      </c>
      <c r="H114" s="15">
        <f t="shared" si="9"/>
        <v>7.402555461236938</v>
      </c>
      <c r="I114" s="15">
        <f t="shared" si="10"/>
        <v>3.5368106553791936</v>
      </c>
      <c r="J114" s="16">
        <f t="shared" si="11"/>
        <v>72.24655328187175</v>
      </c>
      <c r="K114" s="7"/>
      <c r="L114" s="14">
        <f t="shared" si="12"/>
        <v>100.03453325995861</v>
      </c>
      <c r="M114" s="14">
        <f t="shared" si="13"/>
        <v>955.8947717241064</v>
      </c>
    </row>
    <row r="115" spans="5:13" ht="11.25">
      <c r="E115" s="13">
        <v>530</v>
      </c>
      <c r="F115" s="13">
        <f t="shared" si="7"/>
        <v>3710</v>
      </c>
      <c r="G115" s="14">
        <f t="shared" si="8"/>
        <v>9538.278166376589</v>
      </c>
      <c r="H115" s="15">
        <f t="shared" si="9"/>
        <v>7.4534896629085825</v>
      </c>
      <c r="I115" s="15">
        <f t="shared" si="10"/>
        <v>3.561146120089836</v>
      </c>
      <c r="J115" s="16">
        <f t="shared" si="11"/>
        <v>72.43620936461365</v>
      </c>
      <c r="K115" s="7"/>
      <c r="L115" s="14">
        <f t="shared" si="12"/>
        <v>100.72283328254841</v>
      </c>
      <c r="M115" s="14">
        <f t="shared" si="13"/>
        <v>962.4719243486043</v>
      </c>
    </row>
    <row r="116" spans="5:13" ht="11.25">
      <c r="E116" s="13">
        <v>535</v>
      </c>
      <c r="F116" s="13">
        <f t="shared" si="7"/>
        <v>3745</v>
      </c>
      <c r="G116" s="14">
        <f t="shared" si="8"/>
        <v>9628.26192266316</v>
      </c>
      <c r="H116" s="15">
        <f t="shared" si="9"/>
        <v>7.504423864580225</v>
      </c>
      <c r="I116" s="15">
        <f t="shared" si="10"/>
        <v>3.5854815848004775</v>
      </c>
      <c r="J116" s="16">
        <f t="shared" si="11"/>
        <v>72.6232909709291</v>
      </c>
      <c r="K116" s="7"/>
      <c r="L116" s="14">
        <f t="shared" si="12"/>
        <v>101.41113330513818</v>
      </c>
      <c r="M116" s="14">
        <f t="shared" si="13"/>
        <v>969.0490769731019</v>
      </c>
    </row>
    <row r="117" spans="5:13" ht="11.25">
      <c r="E117" s="13">
        <v>540</v>
      </c>
      <c r="F117" s="13">
        <f t="shared" si="7"/>
        <v>3780</v>
      </c>
      <c r="G117" s="14">
        <f t="shared" si="8"/>
        <v>9718.245678949732</v>
      </c>
      <c r="H117" s="15">
        <f t="shared" si="9"/>
        <v>7.55535806625187</v>
      </c>
      <c r="I117" s="15">
        <f t="shared" si="10"/>
        <v>3.60981704951112</v>
      </c>
      <c r="J117" s="16">
        <f t="shared" si="11"/>
        <v>72.80785016806645</v>
      </c>
      <c r="K117" s="7"/>
      <c r="L117" s="14">
        <f t="shared" si="12"/>
        <v>102.09943332772798</v>
      </c>
      <c r="M117" s="14">
        <f t="shared" si="13"/>
        <v>975.6262295976001</v>
      </c>
    </row>
    <row r="118" spans="5:13" ht="11.25">
      <c r="E118" s="13">
        <v>545</v>
      </c>
      <c r="F118" s="13">
        <f t="shared" si="7"/>
        <v>3815</v>
      </c>
      <c r="G118" s="14">
        <f t="shared" si="8"/>
        <v>9808.229435236302</v>
      </c>
      <c r="H118" s="15">
        <f t="shared" si="9"/>
        <v>7.606292267923514</v>
      </c>
      <c r="I118" s="15">
        <f t="shared" si="10"/>
        <v>3.6341525142217628</v>
      </c>
      <c r="J118" s="16">
        <f t="shared" si="11"/>
        <v>72.98993762863721</v>
      </c>
      <c r="K118" s="7"/>
      <c r="L118" s="14">
        <f t="shared" si="12"/>
        <v>102.78773335031777</v>
      </c>
      <c r="M118" s="14">
        <f t="shared" si="13"/>
        <v>982.2033822220981</v>
      </c>
    </row>
    <row r="119" spans="5:13" ht="11.25">
      <c r="E119" s="13">
        <v>550</v>
      </c>
      <c r="F119" s="13">
        <f t="shared" si="7"/>
        <v>3850</v>
      </c>
      <c r="G119" s="14">
        <f t="shared" si="8"/>
        <v>9898.213191522875</v>
      </c>
      <c r="H119" s="15">
        <f t="shared" si="9"/>
        <v>7.657226469595159</v>
      </c>
      <c r="I119" s="15">
        <f t="shared" si="10"/>
        <v>3.658487978932405</v>
      </c>
      <c r="J119" s="16">
        <f t="shared" si="11"/>
        <v>73.16960267700027</v>
      </c>
      <c r="K119" s="7"/>
      <c r="L119" s="14">
        <f t="shared" si="12"/>
        <v>103.47603337290754</v>
      </c>
      <c r="M119" s="14">
        <f t="shared" si="13"/>
        <v>988.7805348465959</v>
      </c>
    </row>
    <row r="120" spans="5:13" ht="11.25">
      <c r="E120" s="13">
        <v>555</v>
      </c>
      <c r="F120" s="13">
        <f t="shared" si="7"/>
        <v>3885</v>
      </c>
      <c r="G120" s="14">
        <f t="shared" si="8"/>
        <v>9988.196947809445</v>
      </c>
      <c r="H120" s="15">
        <f t="shared" si="9"/>
        <v>7.708160671266802</v>
      </c>
      <c r="I120" s="15">
        <f t="shared" si="10"/>
        <v>3.6828234436430467</v>
      </c>
      <c r="J120" s="16">
        <f t="shared" si="11"/>
        <v>73.3468933338069</v>
      </c>
      <c r="K120" s="7"/>
      <c r="L120" s="14">
        <f t="shared" si="12"/>
        <v>104.16433339549731</v>
      </c>
      <c r="M120" s="14">
        <f t="shared" si="13"/>
        <v>995.3576874710936</v>
      </c>
    </row>
    <row r="121" spans="5:13" ht="11.25">
      <c r="E121" s="13">
        <v>560</v>
      </c>
      <c r="F121" s="13">
        <f t="shared" si="7"/>
        <v>3920</v>
      </c>
      <c r="G121" s="14">
        <f t="shared" si="8"/>
        <v>10078.180704096018</v>
      </c>
      <c r="H121" s="15">
        <f t="shared" si="9"/>
        <v>7.759094872938446</v>
      </c>
      <c r="I121" s="15">
        <f t="shared" si="10"/>
        <v>3.707158908353689</v>
      </c>
      <c r="J121" s="16">
        <f t="shared" si="11"/>
        <v>73.5218563587915</v>
      </c>
      <c r="K121" s="7"/>
      <c r="L121" s="14">
        <f t="shared" si="12"/>
        <v>104.85263341808711</v>
      </c>
      <c r="M121" s="14">
        <f t="shared" si="13"/>
        <v>1001.9348400955917</v>
      </c>
    </row>
    <row r="122" spans="5:13" ht="11.25">
      <c r="E122" s="13">
        <v>565</v>
      </c>
      <c r="F122" s="13">
        <f t="shared" si="7"/>
        <v>3955</v>
      </c>
      <c r="G122" s="14">
        <f t="shared" si="8"/>
        <v>10168.16446038259</v>
      </c>
      <c r="H122" s="15">
        <f t="shared" si="9"/>
        <v>7.810029074610092</v>
      </c>
      <c r="I122" s="15">
        <f t="shared" si="10"/>
        <v>3.7314943730643324</v>
      </c>
      <c r="J122" s="16">
        <f t="shared" si="11"/>
        <v>73.6945372918877</v>
      </c>
      <c r="K122" s="7"/>
      <c r="L122" s="14">
        <f t="shared" si="12"/>
        <v>105.54093344067692</v>
      </c>
      <c r="M122" s="14">
        <f t="shared" si="13"/>
        <v>1008.5119927200899</v>
      </c>
    </row>
    <row r="123" spans="5:13" ht="11.25">
      <c r="E123" s="13">
        <v>570</v>
      </c>
      <c r="F123" s="13">
        <f t="shared" si="7"/>
        <v>3990</v>
      </c>
      <c r="G123" s="14">
        <f t="shared" si="8"/>
        <v>10258.148216669162</v>
      </c>
      <c r="H123" s="15">
        <f t="shared" si="9"/>
        <v>7.860963276281737</v>
      </c>
      <c r="I123" s="15">
        <f t="shared" si="10"/>
        <v>3.755829837774975</v>
      </c>
      <c r="J123" s="16">
        <f t="shared" si="11"/>
        <v>73.86498049274624</v>
      </c>
      <c r="K123" s="7"/>
      <c r="L123" s="14">
        <f t="shared" si="12"/>
        <v>106.22923346326671</v>
      </c>
      <c r="M123" s="14">
        <f t="shared" si="13"/>
        <v>1015.0891453445878</v>
      </c>
    </row>
    <row r="124" spans="5:13" ht="11.25">
      <c r="E124" s="13">
        <v>575</v>
      </c>
      <c r="F124" s="13">
        <f t="shared" si="7"/>
        <v>4025</v>
      </c>
      <c r="G124" s="14">
        <f t="shared" si="8"/>
        <v>10348.131972955733</v>
      </c>
      <c r="H124" s="15">
        <f t="shared" si="9"/>
        <v>7.91189747795338</v>
      </c>
      <c r="I124" s="15">
        <f t="shared" si="10"/>
        <v>3.7801653024856163</v>
      </c>
      <c r="J124" s="16">
        <f t="shared" si="11"/>
        <v>74.03322917872632</v>
      </c>
      <c r="K124" s="7"/>
      <c r="L124" s="14">
        <f t="shared" si="12"/>
        <v>106.91753348585648</v>
      </c>
      <c r="M124" s="14">
        <f t="shared" si="13"/>
        <v>1021.6662979690853</v>
      </c>
    </row>
    <row r="125" spans="5:13" ht="11.25">
      <c r="E125" s="13">
        <v>580</v>
      </c>
      <c r="F125" s="13">
        <f t="shared" si="7"/>
        <v>4060</v>
      </c>
      <c r="G125" s="14">
        <f t="shared" si="8"/>
        <v>10438.115729242305</v>
      </c>
      <c r="H125" s="15">
        <f t="shared" si="9"/>
        <v>7.962831679625024</v>
      </c>
      <c r="I125" s="15">
        <f t="shared" si="10"/>
        <v>3.804500767196259</v>
      </c>
      <c r="J125" s="16">
        <f t="shared" si="11"/>
        <v>74.19932546142891</v>
      </c>
      <c r="K125" s="7"/>
      <c r="L125" s="14">
        <f t="shared" si="12"/>
        <v>107.60583350844625</v>
      </c>
      <c r="M125" s="14">
        <f t="shared" si="13"/>
        <v>1028.2434505935832</v>
      </c>
    </row>
    <row r="126" spans="5:13" ht="11.25">
      <c r="E126" s="13">
        <v>585</v>
      </c>
      <c r="F126" s="13">
        <f t="shared" si="7"/>
        <v>4095</v>
      </c>
      <c r="G126" s="14">
        <f t="shared" si="8"/>
        <v>10528.099485528875</v>
      </c>
      <c r="H126" s="15">
        <f t="shared" si="9"/>
        <v>8.013765881296669</v>
      </c>
      <c r="I126" s="15">
        <f t="shared" si="10"/>
        <v>3.8288362319069016</v>
      </c>
      <c r="J126" s="16">
        <f t="shared" si="11"/>
        <v>74.36331038183683</v>
      </c>
      <c r="K126" s="7"/>
      <c r="L126" s="14">
        <f t="shared" si="12"/>
        <v>108.29413353103605</v>
      </c>
      <c r="M126" s="14">
        <f t="shared" si="13"/>
        <v>1034.8206032180815</v>
      </c>
    </row>
    <row r="127" spans="5:13" ht="11.25">
      <c r="E127" s="13">
        <v>590</v>
      </c>
      <c r="F127" s="13">
        <f t="shared" si="7"/>
        <v>4130</v>
      </c>
      <c r="G127" s="14">
        <f t="shared" si="8"/>
        <v>10618.083241815448</v>
      </c>
      <c r="H127" s="15">
        <f t="shared" si="9"/>
        <v>8.064700082968313</v>
      </c>
      <c r="I127" s="15">
        <f t="shared" si="10"/>
        <v>3.8531716966175438</v>
      </c>
      <c r="J127" s="16">
        <f t="shared" si="11"/>
        <v>74.52522394412323</v>
      </c>
      <c r="K127" s="7"/>
      <c r="L127" s="14">
        <f t="shared" si="12"/>
        <v>108.98243355362584</v>
      </c>
      <c r="M127" s="14">
        <f t="shared" si="13"/>
        <v>1041.3977558425793</v>
      </c>
    </row>
    <row r="128" spans="5:13" ht="11.25">
      <c r="E128" s="13">
        <v>595</v>
      </c>
      <c r="F128" s="13">
        <f t="shared" si="7"/>
        <v>4165</v>
      </c>
      <c r="G128" s="14">
        <f t="shared" si="8"/>
        <v>10708.066998102018</v>
      </c>
      <c r="H128" s="15">
        <f t="shared" si="9"/>
        <v>8.115634284639956</v>
      </c>
      <c r="I128" s="15">
        <f t="shared" si="10"/>
        <v>3.8775071613281855</v>
      </c>
      <c r="J128" s="16">
        <f t="shared" si="11"/>
        <v>74.68510514818706</v>
      </c>
      <c r="K128" s="7"/>
      <c r="L128" s="14">
        <f t="shared" si="12"/>
        <v>109.67073357621561</v>
      </c>
      <c r="M128" s="14">
        <f t="shared" si="13"/>
        <v>1047.974908467077</v>
      </c>
    </row>
    <row r="129" spans="5:13" ht="11.25">
      <c r="E129" s="13">
        <v>600</v>
      </c>
      <c r="F129" s="13">
        <f t="shared" si="7"/>
        <v>4200</v>
      </c>
      <c r="G129" s="14">
        <f t="shared" si="8"/>
        <v>10798.05075438859</v>
      </c>
      <c r="H129" s="15">
        <f t="shared" si="9"/>
        <v>8.166568486311602</v>
      </c>
      <c r="I129" s="15">
        <f t="shared" si="10"/>
        <v>3.9018426260388286</v>
      </c>
      <c r="J129" s="16">
        <f t="shared" si="11"/>
        <v>74.8429920209709</v>
      </c>
      <c r="K129" s="7"/>
      <c r="L129" s="14">
        <f t="shared" si="12"/>
        <v>110.35903359880544</v>
      </c>
      <c r="M129" s="14">
        <f t="shared" si="13"/>
        <v>1054.5520610915753</v>
      </c>
    </row>
    <row r="130" spans="5:13" ht="11.25">
      <c r="E130" s="13">
        <v>605</v>
      </c>
      <c r="F130" s="13">
        <f t="shared" si="7"/>
        <v>4235</v>
      </c>
      <c r="G130" s="14">
        <f t="shared" si="8"/>
        <v>10888.034510675161</v>
      </c>
      <c r="H130" s="15">
        <f t="shared" si="9"/>
        <v>8.217502687983245</v>
      </c>
      <c r="I130" s="15">
        <f t="shared" si="10"/>
        <v>3.9261780907494703</v>
      </c>
      <c r="J130" s="16">
        <f t="shared" si="11"/>
        <v>74.99892164661406</v>
      </c>
      <c r="K130" s="7"/>
      <c r="L130" s="14">
        <f t="shared" si="12"/>
        <v>111.04733362139521</v>
      </c>
      <c r="M130" s="14">
        <f t="shared" si="13"/>
        <v>1061.129213716073</v>
      </c>
    </row>
    <row r="131" spans="5:13" ht="11.25">
      <c r="E131" s="13">
        <v>610</v>
      </c>
      <c r="F131" s="13">
        <f t="shared" si="7"/>
        <v>4270</v>
      </c>
      <c r="G131" s="14">
        <f t="shared" si="8"/>
        <v>10978.018266961733</v>
      </c>
      <c r="H131" s="15">
        <f t="shared" si="9"/>
        <v>8.26843688965489</v>
      </c>
      <c r="I131" s="15">
        <f t="shared" si="10"/>
        <v>3.950513555460113</v>
      </c>
      <c r="J131" s="16">
        <f t="shared" si="11"/>
        <v>75.15293019549145</v>
      </c>
      <c r="K131" s="7"/>
      <c r="L131" s="14">
        <f t="shared" si="12"/>
        <v>111.735633643985</v>
      </c>
      <c r="M131" s="14">
        <f t="shared" si="13"/>
        <v>1067.706366340571</v>
      </c>
    </row>
    <row r="132" spans="5:13" ht="11.25">
      <c r="E132" s="13">
        <v>615</v>
      </c>
      <c r="F132" s="13">
        <f t="shared" si="7"/>
        <v>4305</v>
      </c>
      <c r="G132" s="14">
        <f t="shared" si="8"/>
        <v>11068.002023248304</v>
      </c>
      <c r="H132" s="15">
        <f t="shared" si="9"/>
        <v>8.319371091326534</v>
      </c>
      <c r="I132" s="15">
        <f t="shared" si="10"/>
        <v>3.974849020170755</v>
      </c>
      <c r="J132" s="16">
        <f t="shared" si="11"/>
        <v>75.30505295218536</v>
      </c>
      <c r="K132" s="7"/>
      <c r="L132" s="14">
        <f t="shared" si="12"/>
        <v>112.42393366657477</v>
      </c>
      <c r="M132" s="14">
        <f t="shared" si="13"/>
        <v>1074.2835189650689</v>
      </c>
    </row>
    <row r="133" spans="5:13" ht="11.25">
      <c r="E133" s="13">
        <v>620</v>
      </c>
      <c r="F133" s="13">
        <f t="shared" si="7"/>
        <v>4340</v>
      </c>
      <c r="G133" s="14">
        <f t="shared" si="8"/>
        <v>11157.985779534878</v>
      </c>
      <c r="H133" s="15">
        <f t="shared" si="9"/>
        <v>8.370305292998179</v>
      </c>
      <c r="I133" s="15">
        <f t="shared" si="10"/>
        <v>3.9991844848813978</v>
      </c>
      <c r="J133" s="16">
        <f t="shared" si="11"/>
        <v>75.45532434243634</v>
      </c>
      <c r="K133" s="7"/>
      <c r="L133" s="14">
        <f t="shared" si="12"/>
        <v>113.11223368916457</v>
      </c>
      <c r="M133" s="14">
        <f t="shared" si="13"/>
        <v>1080.860671589567</v>
      </c>
    </row>
    <row r="134" spans="5:13" ht="11.25">
      <c r="E134" s="13">
        <v>625</v>
      </c>
      <c r="F134" s="13">
        <f t="shared" si="7"/>
        <v>4375</v>
      </c>
      <c r="G134" s="14">
        <f t="shared" si="8"/>
        <v>11247.969535821449</v>
      </c>
      <c r="H134" s="15">
        <f t="shared" si="9"/>
        <v>8.421239494669823</v>
      </c>
      <c r="I134" s="15">
        <f t="shared" si="10"/>
        <v>4.02351994959204</v>
      </c>
      <c r="J134" s="16">
        <f t="shared" si="11"/>
        <v>75.60377795911577</v>
      </c>
      <c r="K134" s="7"/>
      <c r="L134" s="14">
        <f t="shared" si="12"/>
        <v>113.80053371175435</v>
      </c>
      <c r="M134" s="14">
        <f t="shared" si="13"/>
        <v>1087.4378242140647</v>
      </c>
    </row>
    <row r="135" spans="5:13" ht="11.25">
      <c r="E135" s="13">
        <v>630</v>
      </c>
      <c r="F135" s="13">
        <f t="shared" si="7"/>
        <v>4410</v>
      </c>
      <c r="G135" s="14">
        <f t="shared" si="8"/>
        <v>11337.95329210802</v>
      </c>
      <c r="H135" s="15">
        <f t="shared" si="9"/>
        <v>8.472173696341468</v>
      </c>
      <c r="I135" s="15">
        <f t="shared" si="10"/>
        <v>4.047855414302683</v>
      </c>
      <c r="J135" s="16">
        <f t="shared" si="11"/>
        <v>75.75044658726173</v>
      </c>
      <c r="K135" s="7"/>
      <c r="L135" s="14">
        <f t="shared" si="12"/>
        <v>114.48883373434415</v>
      </c>
      <c r="M135" s="14">
        <f t="shared" si="13"/>
        <v>1094.014976838563</v>
      </c>
    </row>
    <row r="136" spans="5:13" ht="11.25">
      <c r="E136" s="13">
        <v>635</v>
      </c>
      <c r="F136" s="13">
        <f t="shared" si="7"/>
        <v>4445</v>
      </c>
      <c r="G136" s="14">
        <f t="shared" si="8"/>
        <v>11427.937048394591</v>
      </c>
      <c r="H136" s="15">
        <f t="shared" si="9"/>
        <v>8.523107898013112</v>
      </c>
      <c r="I136" s="15">
        <f t="shared" si="10"/>
        <v>4.072190879013325</v>
      </c>
      <c r="J136" s="16">
        <f t="shared" si="11"/>
        <v>75.89536222821704</v>
      </c>
      <c r="K136" s="7"/>
      <c r="L136" s="14">
        <f t="shared" si="12"/>
        <v>115.17713375693394</v>
      </c>
      <c r="M136" s="14">
        <f t="shared" si="13"/>
        <v>1100.5921294630607</v>
      </c>
    </row>
    <row r="137" spans="5:13" ht="11.25">
      <c r="E137" s="13">
        <v>640</v>
      </c>
      <c r="F137" s="13">
        <f aca="true" t="shared" si="14" ref="F137:F200">$C$13*E137/1000</f>
        <v>4480</v>
      </c>
      <c r="G137" s="14">
        <f aca="true" t="shared" si="15" ref="G137:G200">F137*$C$11/($C$12*PI())*60</f>
        <v>11517.920804681164</v>
      </c>
      <c r="H137" s="15">
        <f aca="true" t="shared" si="16" ref="H137:H200">$C$25*$C$18+$C$22/1000*G137</f>
        <v>8.574042099684757</v>
      </c>
      <c r="I137" s="15">
        <f aca="true" t="shared" si="17" ref="I137:I200">H137*$C$25</f>
        <v>4.096526343723967</v>
      </c>
      <c r="J137" s="16">
        <f aca="true" t="shared" si="18" ref="J137:J200">(I137-$C$26)/I137*100</f>
        <v>76.03855612290704</v>
      </c>
      <c r="K137" s="7"/>
      <c r="L137" s="14">
        <f aca="true" t="shared" si="19" ref="L137:L200">H137/$C$15*100</f>
        <v>115.86543377952374</v>
      </c>
      <c r="M137" s="14">
        <f aca="true" t="shared" si="20" ref="M137:M200">$C$10*I137/$C$15*1000</f>
        <v>1107.1692820875587</v>
      </c>
    </row>
    <row r="138" spans="5:13" ht="11.25">
      <c r="E138" s="13">
        <v>645</v>
      </c>
      <c r="F138" s="13">
        <f t="shared" si="14"/>
        <v>4515</v>
      </c>
      <c r="G138" s="14">
        <f t="shared" si="15"/>
        <v>11607.904560967734</v>
      </c>
      <c r="H138" s="15">
        <f t="shared" si="16"/>
        <v>8.6249763013564</v>
      </c>
      <c r="I138" s="15">
        <f t="shared" si="17"/>
        <v>4.12086180843461</v>
      </c>
      <c r="J138" s="16">
        <f t="shared" si="18"/>
        <v>76.1800587742926</v>
      </c>
      <c r="K138" s="7"/>
      <c r="L138" s="14">
        <f t="shared" si="19"/>
        <v>116.55373380211351</v>
      </c>
      <c r="M138" s="14">
        <f t="shared" si="20"/>
        <v>1113.7464347120567</v>
      </c>
    </row>
    <row r="139" spans="5:13" ht="11.25">
      <c r="E139" s="13">
        <v>650</v>
      </c>
      <c r="F139" s="13">
        <f t="shared" si="14"/>
        <v>4550</v>
      </c>
      <c r="G139" s="14">
        <f t="shared" si="15"/>
        <v>11697.888317254306</v>
      </c>
      <c r="H139" s="15">
        <f t="shared" si="16"/>
        <v>8.675910503028044</v>
      </c>
      <c r="I139" s="15">
        <f t="shared" si="17"/>
        <v>4.145197273145252</v>
      </c>
      <c r="J139" s="16">
        <f t="shared" si="18"/>
        <v>76.31989996903215</v>
      </c>
      <c r="K139" s="7"/>
      <c r="L139" s="14">
        <f t="shared" si="19"/>
        <v>117.24203382470328</v>
      </c>
      <c r="M139" s="14">
        <f t="shared" si="20"/>
        <v>1120.3235873365545</v>
      </c>
    </row>
    <row r="140" spans="5:13" ht="11.25">
      <c r="E140" s="13">
        <v>655</v>
      </c>
      <c r="F140" s="13">
        <f t="shared" si="14"/>
        <v>4585</v>
      </c>
      <c r="G140" s="14">
        <f t="shared" si="15"/>
        <v>11787.872073540877</v>
      </c>
      <c r="H140" s="15">
        <f t="shared" si="16"/>
        <v>8.726844704699689</v>
      </c>
      <c r="I140" s="15">
        <f t="shared" si="17"/>
        <v>4.169532737855894</v>
      </c>
      <c r="J140" s="16">
        <f t="shared" si="18"/>
        <v>76.45810879838515</v>
      </c>
      <c r="K140" s="7"/>
      <c r="L140" s="14">
        <f t="shared" si="19"/>
        <v>117.93033384729308</v>
      </c>
      <c r="M140" s="14">
        <f t="shared" si="20"/>
        <v>1126.9007399610525</v>
      </c>
    </row>
    <row r="141" spans="5:13" ht="11.25">
      <c r="E141" s="13">
        <v>660</v>
      </c>
      <c r="F141" s="13">
        <f t="shared" si="14"/>
        <v>4620</v>
      </c>
      <c r="G141" s="14">
        <f t="shared" si="15"/>
        <v>11877.85582982745</v>
      </c>
      <c r="H141" s="15">
        <f t="shared" si="16"/>
        <v>8.777778906371333</v>
      </c>
      <c r="I141" s="15">
        <f t="shared" si="17"/>
        <v>4.193868202566536</v>
      </c>
      <c r="J141" s="16">
        <f t="shared" si="18"/>
        <v>76.59471367838785</v>
      </c>
      <c r="K141" s="7"/>
      <c r="L141" s="14">
        <f t="shared" si="19"/>
        <v>118.61863386988287</v>
      </c>
      <c r="M141" s="14">
        <f t="shared" si="20"/>
        <v>1133.4778925855503</v>
      </c>
    </row>
    <row r="142" spans="5:13" ht="11.25">
      <c r="E142" s="13">
        <v>665</v>
      </c>
      <c r="F142" s="13">
        <f t="shared" si="14"/>
        <v>4655</v>
      </c>
      <c r="G142" s="14">
        <f t="shared" si="15"/>
        <v>11967.83958611402</v>
      </c>
      <c r="H142" s="15">
        <f t="shared" si="16"/>
        <v>8.828713108042976</v>
      </c>
      <c r="I142" s="15">
        <f t="shared" si="17"/>
        <v>4.218203667277178</v>
      </c>
      <c r="J142" s="16">
        <f t="shared" si="18"/>
        <v>76.72974236933054</v>
      </c>
      <c r="K142" s="7"/>
      <c r="L142" s="14">
        <f t="shared" si="19"/>
        <v>119.30693389247264</v>
      </c>
      <c r="M142" s="14">
        <f t="shared" si="20"/>
        <v>1140.055045210048</v>
      </c>
    </row>
    <row r="143" spans="5:13" ht="11.25">
      <c r="E143" s="13">
        <v>670</v>
      </c>
      <c r="F143" s="13">
        <f t="shared" si="14"/>
        <v>4690</v>
      </c>
      <c r="G143" s="14">
        <f t="shared" si="15"/>
        <v>12057.823342400592</v>
      </c>
      <c r="H143" s="15">
        <f t="shared" si="16"/>
        <v>8.87964730971462</v>
      </c>
      <c r="I143" s="15">
        <f t="shared" si="17"/>
        <v>4.2425391319878205</v>
      </c>
      <c r="J143" s="16">
        <f t="shared" si="18"/>
        <v>76.86322199456463</v>
      </c>
      <c r="K143" s="7"/>
      <c r="L143" s="14">
        <f t="shared" si="19"/>
        <v>119.99523391506244</v>
      </c>
      <c r="M143" s="14">
        <f t="shared" si="20"/>
        <v>1146.6321978345459</v>
      </c>
    </row>
    <row r="144" spans="5:13" ht="11.25">
      <c r="E144" s="13">
        <v>675</v>
      </c>
      <c r="F144" s="13">
        <f t="shared" si="14"/>
        <v>4725</v>
      </c>
      <c r="G144" s="14">
        <f t="shared" si="15"/>
        <v>12147.807098687164</v>
      </c>
      <c r="H144" s="15">
        <f t="shared" si="16"/>
        <v>8.930581511386267</v>
      </c>
      <c r="I144" s="15">
        <f t="shared" si="17"/>
        <v>4.266874596698464</v>
      </c>
      <c r="J144" s="16">
        <f t="shared" si="18"/>
        <v>76.99517905866604</v>
      </c>
      <c r="K144" s="7"/>
      <c r="L144" s="14">
        <f t="shared" si="19"/>
        <v>120.68353393765226</v>
      </c>
      <c r="M144" s="14">
        <f t="shared" si="20"/>
        <v>1153.2093504590441</v>
      </c>
    </row>
    <row r="145" spans="5:13" ht="11.25">
      <c r="E145" s="13">
        <v>680</v>
      </c>
      <c r="F145" s="13">
        <f t="shared" si="14"/>
        <v>4760</v>
      </c>
      <c r="G145" s="14">
        <f t="shared" si="15"/>
        <v>12237.790854973737</v>
      </c>
      <c r="H145" s="15">
        <f t="shared" si="16"/>
        <v>8.981515713057911</v>
      </c>
      <c r="I145" s="15">
        <f t="shared" si="17"/>
        <v>4.291210061409107</v>
      </c>
      <c r="J145" s="16">
        <f t="shared" si="18"/>
        <v>77.1256394649806</v>
      </c>
      <c r="K145" s="7"/>
      <c r="L145" s="14">
        <f t="shared" si="19"/>
        <v>121.37183396024204</v>
      </c>
      <c r="M145" s="14">
        <f t="shared" si="20"/>
        <v>1159.7865030835424</v>
      </c>
    </row>
    <row r="146" spans="5:13" ht="11.25">
      <c r="E146" s="13">
        <v>685</v>
      </c>
      <c r="F146" s="13">
        <f t="shared" si="14"/>
        <v>4795</v>
      </c>
      <c r="G146" s="14">
        <f t="shared" si="15"/>
        <v>12327.774611260309</v>
      </c>
      <c r="H146" s="15">
        <f t="shared" si="16"/>
        <v>9.032449914729556</v>
      </c>
      <c r="I146" s="15">
        <f t="shared" si="17"/>
        <v>4.315545526119749</v>
      </c>
      <c r="J146" s="16">
        <f t="shared" si="18"/>
        <v>77.25462853257571</v>
      </c>
      <c r="K146" s="7"/>
      <c r="L146" s="14">
        <f t="shared" si="19"/>
        <v>122.06013398283181</v>
      </c>
      <c r="M146" s="14">
        <f t="shared" si="20"/>
        <v>1166.3636557080401</v>
      </c>
    </row>
    <row r="147" spans="5:13" ht="11.25">
      <c r="E147" s="13">
        <v>690</v>
      </c>
      <c r="F147" s="13">
        <f t="shared" si="14"/>
        <v>4830</v>
      </c>
      <c r="G147" s="14">
        <f t="shared" si="15"/>
        <v>12417.75836754688</v>
      </c>
      <c r="H147" s="15">
        <f t="shared" si="16"/>
        <v>9.083384116401199</v>
      </c>
      <c r="I147" s="15">
        <f t="shared" si="17"/>
        <v>4.33988099083039</v>
      </c>
      <c r="J147" s="16">
        <f t="shared" si="18"/>
        <v>77.38217101262192</v>
      </c>
      <c r="K147" s="7"/>
      <c r="L147" s="14">
        <f t="shared" si="19"/>
        <v>122.74843400542159</v>
      </c>
      <c r="M147" s="14">
        <f t="shared" si="20"/>
        <v>1172.940808332538</v>
      </c>
    </row>
    <row r="148" spans="5:13" ht="11.25">
      <c r="E148" s="13">
        <v>695</v>
      </c>
      <c r="F148" s="13">
        <f t="shared" si="14"/>
        <v>4865</v>
      </c>
      <c r="G148" s="14">
        <f t="shared" si="15"/>
        <v>12507.742123833452</v>
      </c>
      <c r="H148" s="15">
        <f t="shared" si="16"/>
        <v>9.134318318072843</v>
      </c>
      <c r="I148" s="15">
        <f t="shared" si="17"/>
        <v>4.364216455541033</v>
      </c>
      <c r="J148" s="16">
        <f t="shared" si="18"/>
        <v>77.50829110422619</v>
      </c>
      <c r="K148" s="7"/>
      <c r="L148" s="14">
        <f t="shared" si="19"/>
        <v>123.43673402801139</v>
      </c>
      <c r="M148" s="14">
        <f t="shared" si="20"/>
        <v>1179.517960957036</v>
      </c>
    </row>
    <row r="149" spans="5:13" ht="11.25">
      <c r="E149" s="13">
        <v>700</v>
      </c>
      <c r="F149" s="13">
        <f t="shared" si="14"/>
        <v>4900</v>
      </c>
      <c r="G149" s="14">
        <f t="shared" si="15"/>
        <v>12597.725880120022</v>
      </c>
      <c r="H149" s="15">
        <f t="shared" si="16"/>
        <v>9.185252519744488</v>
      </c>
      <c r="I149" s="15">
        <f t="shared" si="17"/>
        <v>4.388551920251675</v>
      </c>
      <c r="J149" s="16">
        <f t="shared" si="18"/>
        <v>77.63301246973843</v>
      </c>
      <c r="K149" s="7"/>
      <c r="L149" s="14">
        <f t="shared" si="19"/>
        <v>124.12503405060119</v>
      </c>
      <c r="M149" s="14">
        <f t="shared" si="20"/>
        <v>1186.095113581534</v>
      </c>
    </row>
    <row r="150" spans="5:13" ht="11.25">
      <c r="E150" s="13">
        <v>705</v>
      </c>
      <c r="F150" s="13">
        <f t="shared" si="14"/>
        <v>4935</v>
      </c>
      <c r="G150" s="14">
        <f t="shared" si="15"/>
        <v>12687.709636406595</v>
      </c>
      <c r="H150" s="15">
        <f t="shared" si="16"/>
        <v>9.236186721416132</v>
      </c>
      <c r="I150" s="15">
        <f t="shared" si="17"/>
        <v>4.412887384962318</v>
      </c>
      <c r="J150" s="16">
        <f t="shared" si="18"/>
        <v>77.75635824955164</v>
      </c>
      <c r="K150" s="7"/>
      <c r="L150" s="14">
        <f t="shared" si="19"/>
        <v>124.81333407319097</v>
      </c>
      <c r="M150" s="14">
        <f t="shared" si="20"/>
        <v>1192.6722662060315</v>
      </c>
    </row>
    <row r="151" spans="5:13" ht="11.25">
      <c r="E151" s="13">
        <v>710</v>
      </c>
      <c r="F151" s="13">
        <f t="shared" si="14"/>
        <v>4970</v>
      </c>
      <c r="G151" s="14">
        <f t="shared" si="15"/>
        <v>12777.693392693165</v>
      </c>
      <c r="H151" s="15">
        <f t="shared" si="16"/>
        <v>9.287120923087777</v>
      </c>
      <c r="I151" s="15">
        <f t="shared" si="17"/>
        <v>4.437222849672961</v>
      </c>
      <c r="J151" s="16">
        <f t="shared" si="18"/>
        <v>77.87835107641499</v>
      </c>
      <c r="K151" s="7"/>
      <c r="L151" s="14">
        <f t="shared" si="19"/>
        <v>125.50163409578077</v>
      </c>
      <c r="M151" s="14">
        <f t="shared" si="20"/>
        <v>1199.2494188305297</v>
      </c>
    </row>
    <row r="152" spans="5:13" ht="11.25">
      <c r="E152" s="13">
        <v>715</v>
      </c>
      <c r="F152" s="13">
        <f t="shared" si="14"/>
        <v>5005</v>
      </c>
      <c r="G152" s="14">
        <f t="shared" si="15"/>
        <v>12867.677148979737</v>
      </c>
      <c r="H152" s="15">
        <f t="shared" si="16"/>
        <v>9.338055124759421</v>
      </c>
      <c r="I152" s="15">
        <f t="shared" si="17"/>
        <v>4.461558314383603</v>
      </c>
      <c r="J152" s="16">
        <f t="shared" si="18"/>
        <v>77.99901308927842</v>
      </c>
      <c r="K152" s="7"/>
      <c r="L152" s="14">
        <f t="shared" si="19"/>
        <v>126.18993411837056</v>
      </c>
      <c r="M152" s="14">
        <f t="shared" si="20"/>
        <v>1205.8265714550278</v>
      </c>
    </row>
    <row r="153" spans="5:13" ht="11.25">
      <c r="E153" s="13">
        <v>720</v>
      </c>
      <c r="F153" s="13">
        <f t="shared" si="14"/>
        <v>5040</v>
      </c>
      <c r="G153" s="14">
        <f t="shared" si="15"/>
        <v>12957.660905266308</v>
      </c>
      <c r="H153" s="15">
        <f t="shared" si="16"/>
        <v>9.388989326431064</v>
      </c>
      <c r="I153" s="15">
        <f t="shared" si="17"/>
        <v>4.485893779094244</v>
      </c>
      <c r="J153" s="16">
        <f t="shared" si="18"/>
        <v>78.11836594668675</v>
      </c>
      <c r="K153" s="7"/>
      <c r="L153" s="14">
        <f t="shared" si="19"/>
        <v>126.87823414096032</v>
      </c>
      <c r="M153" s="14">
        <f t="shared" si="20"/>
        <v>1212.4037240795253</v>
      </c>
    </row>
    <row r="154" spans="5:13" ht="11.25">
      <c r="E154" s="13">
        <v>725</v>
      </c>
      <c r="F154" s="13">
        <f t="shared" si="14"/>
        <v>5075</v>
      </c>
      <c r="G154" s="14">
        <f t="shared" si="15"/>
        <v>13047.64466155288</v>
      </c>
      <c r="H154" s="15">
        <f t="shared" si="16"/>
        <v>9.439923528102709</v>
      </c>
      <c r="I154" s="15">
        <f t="shared" si="17"/>
        <v>4.510229243804887</v>
      </c>
      <c r="J154" s="16">
        <f t="shared" si="18"/>
        <v>78.23643083974004</v>
      </c>
      <c r="K154" s="7"/>
      <c r="L154" s="14">
        <f t="shared" si="19"/>
        <v>127.5665341635501</v>
      </c>
      <c r="M154" s="14">
        <f t="shared" si="20"/>
        <v>1218.9808767040236</v>
      </c>
    </row>
    <row r="155" spans="5:13" ht="11.25">
      <c r="E155" s="13">
        <v>730</v>
      </c>
      <c r="F155" s="13">
        <f t="shared" si="14"/>
        <v>5110</v>
      </c>
      <c r="G155" s="14">
        <f t="shared" si="15"/>
        <v>13137.628417839453</v>
      </c>
      <c r="H155" s="15">
        <f t="shared" si="16"/>
        <v>9.490857729774353</v>
      </c>
      <c r="I155" s="15">
        <f t="shared" si="17"/>
        <v>4.534564708515529</v>
      </c>
      <c r="J155" s="16">
        <f t="shared" si="18"/>
        <v>78.35322850463663</v>
      </c>
      <c r="K155" s="7"/>
      <c r="L155" s="14">
        <f t="shared" si="19"/>
        <v>128.2548341861399</v>
      </c>
      <c r="M155" s="14">
        <f t="shared" si="20"/>
        <v>1225.5580293285213</v>
      </c>
    </row>
    <row r="156" spans="5:13" ht="11.25">
      <c r="E156" s="13">
        <v>735</v>
      </c>
      <c r="F156" s="13">
        <f t="shared" si="14"/>
        <v>5145</v>
      </c>
      <c r="G156" s="14">
        <f t="shared" si="15"/>
        <v>13227.612174126025</v>
      </c>
      <c r="H156" s="15">
        <f t="shared" si="16"/>
        <v>9.541791931445998</v>
      </c>
      <c r="I156" s="15">
        <f t="shared" si="17"/>
        <v>4.558900173226172</v>
      </c>
      <c r="J156" s="16">
        <f t="shared" si="18"/>
        <v>78.4687792348146</v>
      </c>
      <c r="K156" s="7"/>
      <c r="L156" s="14">
        <f t="shared" si="19"/>
        <v>128.9431342087297</v>
      </c>
      <c r="M156" s="14">
        <f t="shared" si="20"/>
        <v>1232.1351819530194</v>
      </c>
    </row>
    <row r="157" spans="5:13" ht="11.25">
      <c r="E157" s="13">
        <v>740</v>
      </c>
      <c r="F157" s="13">
        <f t="shared" si="14"/>
        <v>5180</v>
      </c>
      <c r="G157" s="14">
        <f t="shared" si="15"/>
        <v>13317.595930412595</v>
      </c>
      <c r="H157" s="15">
        <f t="shared" si="16"/>
        <v>9.592726133117642</v>
      </c>
      <c r="I157" s="15">
        <f t="shared" si="17"/>
        <v>4.583235637936814</v>
      </c>
      <c r="J157" s="16">
        <f t="shared" si="18"/>
        <v>78.58310289270622</v>
      </c>
      <c r="K157" s="7"/>
      <c r="L157" s="14">
        <f t="shared" si="19"/>
        <v>129.63143423131947</v>
      </c>
      <c r="M157" s="14">
        <f t="shared" si="20"/>
        <v>1238.7123345775174</v>
      </c>
    </row>
    <row r="158" spans="5:13" ht="11.25">
      <c r="E158" s="13">
        <v>745</v>
      </c>
      <c r="F158" s="13">
        <f t="shared" si="14"/>
        <v>5215</v>
      </c>
      <c r="G158" s="14">
        <f t="shared" si="15"/>
        <v>13407.579686699168</v>
      </c>
      <c r="H158" s="15">
        <f t="shared" si="16"/>
        <v>9.643660334789287</v>
      </c>
      <c r="I158" s="15">
        <f t="shared" si="17"/>
        <v>4.607571102647457</v>
      </c>
      <c r="J158" s="16">
        <f t="shared" si="18"/>
        <v>78.69621892112009</v>
      </c>
      <c r="K158" s="7"/>
      <c r="L158" s="14">
        <f t="shared" si="19"/>
        <v>130.31973425390927</v>
      </c>
      <c r="M158" s="14">
        <f t="shared" si="20"/>
        <v>1245.2894872020152</v>
      </c>
    </row>
    <row r="159" spans="5:13" ht="11.25">
      <c r="E159" s="13">
        <v>750</v>
      </c>
      <c r="F159" s="13">
        <f t="shared" si="14"/>
        <v>5250</v>
      </c>
      <c r="G159" s="14">
        <f t="shared" si="15"/>
        <v>13497.563442985738</v>
      </c>
      <c r="H159" s="15">
        <f t="shared" si="16"/>
        <v>9.694594536460931</v>
      </c>
      <c r="I159" s="15">
        <f t="shared" si="17"/>
        <v>4.631906567358099</v>
      </c>
      <c r="J159" s="16">
        <f t="shared" si="18"/>
        <v>78.80814635426434</v>
      </c>
      <c r="K159" s="7"/>
      <c r="L159" s="14">
        <f t="shared" si="19"/>
        <v>131.00803427649907</v>
      </c>
      <c r="M159" s="14">
        <f t="shared" si="20"/>
        <v>1251.8666398265132</v>
      </c>
    </row>
    <row r="160" spans="5:13" ht="11.25">
      <c r="E160" s="13">
        <v>755</v>
      </c>
      <c r="F160" s="13">
        <f t="shared" si="14"/>
        <v>5285</v>
      </c>
      <c r="G160" s="14">
        <f t="shared" si="15"/>
        <v>13587.54719927231</v>
      </c>
      <c r="H160" s="15">
        <f t="shared" si="16"/>
        <v>9.745528738132576</v>
      </c>
      <c r="I160" s="15">
        <f t="shared" si="17"/>
        <v>4.656242032068741</v>
      </c>
      <c r="J160" s="16">
        <f t="shared" si="18"/>
        <v>78.91890382842419</v>
      </c>
      <c r="K160" s="7"/>
      <c r="L160" s="14">
        <f t="shared" si="19"/>
        <v>131.69633429908885</v>
      </c>
      <c r="M160" s="14">
        <f t="shared" si="20"/>
        <v>1258.443792451011</v>
      </c>
    </row>
    <row r="161" spans="5:13" ht="11.25">
      <c r="E161" s="13">
        <v>760</v>
      </c>
      <c r="F161" s="13">
        <f t="shared" si="14"/>
        <v>5320</v>
      </c>
      <c r="G161" s="14">
        <f t="shared" si="15"/>
        <v>13677.530955558881</v>
      </c>
      <c r="H161" s="15">
        <f t="shared" si="16"/>
        <v>9.796462939804218</v>
      </c>
      <c r="I161" s="15">
        <f t="shared" si="17"/>
        <v>4.680577496779383</v>
      </c>
      <c r="J161" s="16">
        <f t="shared" si="18"/>
        <v>79.02850959230653</v>
      </c>
      <c r="K161" s="7"/>
      <c r="L161" s="14">
        <f t="shared" si="19"/>
        <v>132.38463432167862</v>
      </c>
      <c r="M161" s="14">
        <f t="shared" si="20"/>
        <v>1265.020945075509</v>
      </c>
    </row>
    <row r="162" spans="5:13" ht="11.25">
      <c r="E162" s="13">
        <v>765</v>
      </c>
      <c r="F162" s="13">
        <f t="shared" si="14"/>
        <v>5355</v>
      </c>
      <c r="G162" s="14">
        <f t="shared" si="15"/>
        <v>13767.514711845453</v>
      </c>
      <c r="H162" s="15">
        <f t="shared" si="16"/>
        <v>9.847397141475863</v>
      </c>
      <c r="I162" s="15">
        <f t="shared" si="17"/>
        <v>4.704912961490026</v>
      </c>
      <c r="J162" s="16">
        <f t="shared" si="18"/>
        <v>79.13698151706333</v>
      </c>
      <c r="K162" s="7"/>
      <c r="L162" s="14">
        <f t="shared" si="19"/>
        <v>133.07293434426842</v>
      </c>
      <c r="M162" s="14">
        <f t="shared" si="20"/>
        <v>1271.5980977000067</v>
      </c>
    </row>
    <row r="163" spans="5:13" ht="11.25">
      <c r="E163" s="13">
        <v>770</v>
      </c>
      <c r="F163" s="13">
        <f t="shared" si="14"/>
        <v>5390</v>
      </c>
      <c r="G163" s="14">
        <f t="shared" si="15"/>
        <v>13857.498468132024</v>
      </c>
      <c r="H163" s="15">
        <f t="shared" si="16"/>
        <v>9.898331343147508</v>
      </c>
      <c r="I163" s="15">
        <f t="shared" si="17"/>
        <v>4.729248426200668</v>
      </c>
      <c r="J163" s="16">
        <f t="shared" si="18"/>
        <v>79.24433710600557</v>
      </c>
      <c r="K163" s="7"/>
      <c r="L163" s="14">
        <f t="shared" si="19"/>
        <v>133.76123436685822</v>
      </c>
      <c r="M163" s="14">
        <f t="shared" si="20"/>
        <v>1278.1752503245048</v>
      </c>
    </row>
    <row r="164" spans="5:13" ht="11.25">
      <c r="E164" s="13">
        <v>775</v>
      </c>
      <c r="F164" s="13">
        <f t="shared" si="14"/>
        <v>5425</v>
      </c>
      <c r="G164" s="14">
        <f t="shared" si="15"/>
        <v>13947.482224418596</v>
      </c>
      <c r="H164" s="15">
        <f t="shared" si="16"/>
        <v>9.949265544819152</v>
      </c>
      <c r="I164" s="15">
        <f t="shared" si="17"/>
        <v>4.753583890911311</v>
      </c>
      <c r="J164" s="16">
        <f t="shared" si="18"/>
        <v>79.350593504019</v>
      </c>
      <c r="K164" s="7"/>
      <c r="L164" s="14">
        <f t="shared" si="19"/>
        <v>134.449534389448</v>
      </c>
      <c r="M164" s="14">
        <f t="shared" si="20"/>
        <v>1284.752402949003</v>
      </c>
    </row>
    <row r="165" spans="5:13" ht="11.25">
      <c r="E165" s="13">
        <v>780</v>
      </c>
      <c r="F165" s="13">
        <f t="shared" si="14"/>
        <v>5460</v>
      </c>
      <c r="G165" s="14">
        <f t="shared" si="15"/>
        <v>14037.465980705168</v>
      </c>
      <c r="H165" s="15">
        <f t="shared" si="16"/>
        <v>10.000199746490797</v>
      </c>
      <c r="I165" s="15">
        <f t="shared" si="17"/>
        <v>4.777919355621953</v>
      </c>
      <c r="J165" s="16">
        <f t="shared" si="18"/>
        <v>79.4557675066918</v>
      </c>
      <c r="K165" s="7"/>
      <c r="L165" s="14">
        <f t="shared" si="19"/>
        <v>135.1378344120378</v>
      </c>
      <c r="M165" s="14">
        <f t="shared" si="20"/>
        <v>1291.3295555735008</v>
      </c>
    </row>
    <row r="166" spans="5:13" ht="11.25">
      <c r="E166" s="13">
        <v>785</v>
      </c>
      <c r="F166" s="13">
        <f t="shared" si="14"/>
        <v>5495</v>
      </c>
      <c r="G166" s="14">
        <f t="shared" si="15"/>
        <v>14127.44973699174</v>
      </c>
      <c r="H166" s="15">
        <f t="shared" si="16"/>
        <v>10.051133948162441</v>
      </c>
      <c r="I166" s="15">
        <f t="shared" si="17"/>
        <v>4.802254820332595</v>
      </c>
      <c r="J166" s="16">
        <f t="shared" si="18"/>
        <v>79.55987556916514</v>
      </c>
      <c r="K166" s="7"/>
      <c r="L166" s="14">
        <f t="shared" si="19"/>
        <v>135.82613443462756</v>
      </c>
      <c r="M166" s="14">
        <f t="shared" si="20"/>
        <v>1297.9067081979988</v>
      </c>
    </row>
    <row r="167" spans="5:13" ht="11.25">
      <c r="E167" s="13">
        <v>790</v>
      </c>
      <c r="F167" s="13">
        <f t="shared" si="14"/>
        <v>5530</v>
      </c>
      <c r="G167" s="14">
        <f t="shared" si="15"/>
        <v>14217.433493278311</v>
      </c>
      <c r="H167" s="15">
        <f t="shared" si="16"/>
        <v>10.102068149834084</v>
      </c>
      <c r="I167" s="15">
        <f t="shared" si="17"/>
        <v>4.826590285043237</v>
      </c>
      <c r="J167" s="16">
        <f t="shared" si="18"/>
        <v>79.66293381471566</v>
      </c>
      <c r="K167" s="7"/>
      <c r="L167" s="14">
        <f t="shared" si="19"/>
        <v>136.51443445721733</v>
      </c>
      <c r="M167" s="14">
        <f t="shared" si="20"/>
        <v>1304.4838608224964</v>
      </c>
    </row>
    <row r="168" spans="5:13" ht="11.25">
      <c r="E168" s="13">
        <v>795</v>
      </c>
      <c r="F168" s="13">
        <f t="shared" si="14"/>
        <v>5565</v>
      </c>
      <c r="G168" s="14">
        <f t="shared" si="15"/>
        <v>14307.417249564884</v>
      </c>
      <c r="H168" s="15">
        <f t="shared" si="16"/>
        <v>10.15300235150573</v>
      </c>
      <c r="I168" s="15">
        <f t="shared" si="17"/>
        <v>4.8509257497538805</v>
      </c>
      <c r="J168" s="16">
        <f t="shared" si="18"/>
        <v>79.76495804307973</v>
      </c>
      <c r="K168" s="7"/>
      <c r="L168" s="14">
        <f t="shared" si="19"/>
        <v>137.20273447980716</v>
      </c>
      <c r="M168" s="14">
        <f t="shared" si="20"/>
        <v>1311.0610134469946</v>
      </c>
    </row>
    <row r="169" spans="5:13" ht="11.25">
      <c r="E169" s="13">
        <v>800</v>
      </c>
      <c r="F169" s="13">
        <f t="shared" si="14"/>
        <v>5600</v>
      </c>
      <c r="G169" s="14">
        <f t="shared" si="15"/>
        <v>14397.401005851454</v>
      </c>
      <c r="H169" s="15">
        <f t="shared" si="16"/>
        <v>10.203936553177373</v>
      </c>
      <c r="I169" s="15">
        <f t="shared" si="17"/>
        <v>4.875261214464522</v>
      </c>
      <c r="J169" s="16">
        <f t="shared" si="18"/>
        <v>79.86596373852841</v>
      </c>
      <c r="K169" s="7"/>
      <c r="L169" s="14">
        <f t="shared" si="19"/>
        <v>137.89103450239693</v>
      </c>
      <c r="M169" s="14">
        <f t="shared" si="20"/>
        <v>1317.6381660714922</v>
      </c>
    </row>
    <row r="170" spans="5:13" ht="11.25">
      <c r="E170" s="13">
        <v>805</v>
      </c>
      <c r="F170" s="13">
        <f t="shared" si="14"/>
        <v>5635</v>
      </c>
      <c r="G170" s="14">
        <f t="shared" si="15"/>
        <v>14487.384762138026</v>
      </c>
      <c r="H170" s="15">
        <f t="shared" si="16"/>
        <v>10.254870754849017</v>
      </c>
      <c r="I170" s="15">
        <f t="shared" si="17"/>
        <v>4.899596679175165</v>
      </c>
      <c r="J170" s="16">
        <f t="shared" si="18"/>
        <v>79.96596607770184</v>
      </c>
      <c r="K170" s="7"/>
      <c r="L170" s="14">
        <f t="shared" si="19"/>
        <v>138.5793345249867</v>
      </c>
      <c r="M170" s="14">
        <f t="shared" si="20"/>
        <v>1324.2153186959904</v>
      </c>
    </row>
    <row r="171" spans="5:13" ht="11.25">
      <c r="E171" s="13">
        <v>810</v>
      </c>
      <c r="F171" s="13">
        <f t="shared" si="14"/>
        <v>5670</v>
      </c>
      <c r="G171" s="14">
        <f t="shared" si="15"/>
        <v>14577.368518424597</v>
      </c>
      <c r="H171" s="15">
        <f t="shared" si="16"/>
        <v>10.305804956520662</v>
      </c>
      <c r="I171" s="15">
        <f t="shared" si="17"/>
        <v>4.923932143885807</v>
      </c>
      <c r="J171" s="16">
        <f t="shared" si="18"/>
        <v>80.0649799372111</v>
      </c>
      <c r="K171" s="7"/>
      <c r="L171" s="14">
        <f t="shared" si="19"/>
        <v>139.2676345475765</v>
      </c>
      <c r="M171" s="14">
        <f t="shared" si="20"/>
        <v>1330.7924713204884</v>
      </c>
    </row>
    <row r="172" spans="5:13" ht="11.25">
      <c r="E172" s="13">
        <v>815</v>
      </c>
      <c r="F172" s="13">
        <f t="shared" si="14"/>
        <v>5705</v>
      </c>
      <c r="G172" s="14">
        <f t="shared" si="15"/>
        <v>14667.35227471117</v>
      </c>
      <c r="H172" s="15">
        <f t="shared" si="16"/>
        <v>10.356739158192307</v>
      </c>
      <c r="I172" s="15">
        <f t="shared" si="17"/>
        <v>4.948267608596449</v>
      </c>
      <c r="J172" s="16">
        <f t="shared" si="18"/>
        <v>80.16301990101604</v>
      </c>
      <c r="K172" s="7"/>
      <c r="L172" s="14">
        <f t="shared" si="19"/>
        <v>139.9559345701663</v>
      </c>
      <c r="M172" s="14">
        <f t="shared" si="20"/>
        <v>1337.3696239449862</v>
      </c>
    </row>
    <row r="173" spans="5:13" ht="11.25">
      <c r="E173" s="13">
        <v>820</v>
      </c>
      <c r="F173" s="13">
        <f t="shared" si="14"/>
        <v>5740</v>
      </c>
      <c r="G173" s="14">
        <f t="shared" si="15"/>
        <v>14757.33603099774</v>
      </c>
      <c r="H173" s="15">
        <f t="shared" si="16"/>
        <v>10.40767335986395</v>
      </c>
      <c r="I173" s="15">
        <f t="shared" si="17"/>
        <v>4.972603073307091</v>
      </c>
      <c r="J173" s="16">
        <f t="shared" si="18"/>
        <v>80.2601002675862</v>
      </c>
      <c r="K173" s="7"/>
      <c r="L173" s="14">
        <f t="shared" si="19"/>
        <v>140.64423459275605</v>
      </c>
      <c r="M173" s="14">
        <f t="shared" si="20"/>
        <v>1343.9467765694842</v>
      </c>
    </row>
    <row r="174" spans="5:13" ht="11.25">
      <c r="E174" s="13">
        <v>825</v>
      </c>
      <c r="F174" s="13">
        <f t="shared" si="14"/>
        <v>5775</v>
      </c>
      <c r="G174" s="14">
        <f t="shared" si="15"/>
        <v>14847.319787284312</v>
      </c>
      <c r="H174" s="15">
        <f t="shared" si="16"/>
        <v>10.458607561535594</v>
      </c>
      <c r="I174" s="15">
        <f t="shared" si="17"/>
        <v>4.996938538017734</v>
      </c>
      <c r="J174" s="16">
        <f t="shared" si="18"/>
        <v>80.35623505685267</v>
      </c>
      <c r="K174" s="7"/>
      <c r="L174" s="14">
        <f t="shared" si="19"/>
        <v>141.33253461534585</v>
      </c>
      <c r="M174" s="14">
        <f t="shared" si="20"/>
        <v>1350.523929193982</v>
      </c>
    </row>
    <row r="175" spans="5:13" ht="11.25">
      <c r="E175" s="13">
        <v>830</v>
      </c>
      <c r="F175" s="13">
        <f t="shared" si="14"/>
        <v>5810</v>
      </c>
      <c r="G175" s="14">
        <f t="shared" si="15"/>
        <v>14937.303543570884</v>
      </c>
      <c r="H175" s="15">
        <f t="shared" si="16"/>
        <v>10.50954176320724</v>
      </c>
      <c r="I175" s="15">
        <f t="shared" si="17"/>
        <v>5.021274002728377</v>
      </c>
      <c r="J175" s="16">
        <f t="shared" si="18"/>
        <v>80.4514380169577</v>
      </c>
      <c r="K175" s="7"/>
      <c r="L175" s="14">
        <f t="shared" si="19"/>
        <v>142.02083463793568</v>
      </c>
      <c r="M175" s="14">
        <f t="shared" si="20"/>
        <v>1357.10108181848</v>
      </c>
    </row>
    <row r="176" spans="5:13" ht="11.25">
      <c r="E176" s="13">
        <v>835</v>
      </c>
      <c r="F176" s="13">
        <f t="shared" si="14"/>
        <v>5845</v>
      </c>
      <c r="G176" s="14">
        <f t="shared" si="15"/>
        <v>15027.287299857457</v>
      </c>
      <c r="H176" s="15">
        <f t="shared" si="16"/>
        <v>10.560475964878885</v>
      </c>
      <c r="I176" s="15">
        <f t="shared" si="17"/>
        <v>5.045609467439019</v>
      </c>
      <c r="J176" s="16">
        <f t="shared" si="18"/>
        <v>80.54572263080902</v>
      </c>
      <c r="K176" s="7"/>
      <c r="L176" s="14">
        <f t="shared" si="19"/>
        <v>142.70913466052545</v>
      </c>
      <c r="M176" s="14">
        <f t="shared" si="20"/>
        <v>1363.678234442978</v>
      </c>
    </row>
    <row r="177" spans="5:13" ht="11.25">
      <c r="E177" s="13">
        <v>840</v>
      </c>
      <c r="F177" s="13">
        <f t="shared" si="14"/>
        <v>5880</v>
      </c>
      <c r="G177" s="14">
        <f t="shared" si="15"/>
        <v>15117.271056144027</v>
      </c>
      <c r="H177" s="15">
        <f t="shared" si="16"/>
        <v>10.611410166550527</v>
      </c>
      <c r="I177" s="15">
        <f t="shared" si="17"/>
        <v>5.069944932149661</v>
      </c>
      <c r="J177" s="16">
        <f t="shared" si="18"/>
        <v>80.63910212244548</v>
      </c>
      <c r="K177" s="7"/>
      <c r="L177" s="14">
        <f t="shared" si="19"/>
        <v>143.39743468311522</v>
      </c>
      <c r="M177" s="14">
        <f t="shared" si="20"/>
        <v>1370.2553870674758</v>
      </c>
    </row>
    <row r="178" spans="5:13" ht="11.25">
      <c r="E178" s="13">
        <v>845</v>
      </c>
      <c r="F178" s="13">
        <f t="shared" si="14"/>
        <v>5915</v>
      </c>
      <c r="G178" s="14">
        <f t="shared" si="15"/>
        <v>15207.2548124306</v>
      </c>
      <c r="H178" s="15">
        <f t="shared" si="16"/>
        <v>10.662344368222172</v>
      </c>
      <c r="I178" s="15">
        <f t="shared" si="17"/>
        <v>5.094280396860303</v>
      </c>
      <c r="J178" s="16">
        <f t="shared" si="18"/>
        <v>80.73158946322005</v>
      </c>
      <c r="K178" s="7"/>
      <c r="L178" s="14">
        <f t="shared" si="19"/>
        <v>144.08573470570502</v>
      </c>
      <c r="M178" s="14">
        <f t="shared" si="20"/>
        <v>1376.8325396919738</v>
      </c>
    </row>
    <row r="179" spans="5:13" ht="11.25">
      <c r="E179" s="13">
        <v>850</v>
      </c>
      <c r="F179" s="13">
        <f t="shared" si="14"/>
        <v>5950</v>
      </c>
      <c r="G179" s="14">
        <f t="shared" si="15"/>
        <v>15297.23856871717</v>
      </c>
      <c r="H179" s="15">
        <f t="shared" si="16"/>
        <v>10.713278569893816</v>
      </c>
      <c r="I179" s="15">
        <f t="shared" si="17"/>
        <v>5.118615861570945</v>
      </c>
      <c r="J179" s="16">
        <f t="shared" si="18"/>
        <v>80.82319737780655</v>
      </c>
      <c r="K179" s="7"/>
      <c r="L179" s="14">
        <f t="shared" si="19"/>
        <v>144.77403472829482</v>
      </c>
      <c r="M179" s="14">
        <f t="shared" si="20"/>
        <v>1383.4096923164716</v>
      </c>
    </row>
    <row r="180" spans="5:13" ht="11.25">
      <c r="E180" s="13">
        <v>855</v>
      </c>
      <c r="F180" s="13">
        <f t="shared" si="14"/>
        <v>5985</v>
      </c>
      <c r="G180" s="14">
        <f t="shared" si="15"/>
        <v>15387.22232500374</v>
      </c>
      <c r="H180" s="15">
        <f t="shared" si="16"/>
        <v>10.76421277156546</v>
      </c>
      <c r="I180" s="15">
        <f t="shared" si="17"/>
        <v>5.142951326281588</v>
      </c>
      <c r="J180" s="16">
        <f t="shared" si="18"/>
        <v>80.91393835003598</v>
      </c>
      <c r="K180" s="7"/>
      <c r="L180" s="14">
        <f t="shared" si="19"/>
        <v>145.46233475088457</v>
      </c>
      <c r="M180" s="14">
        <f t="shared" si="20"/>
        <v>1389.9868449409696</v>
      </c>
    </row>
    <row r="181" spans="5:13" ht="11.25">
      <c r="E181" s="13">
        <v>860</v>
      </c>
      <c r="F181" s="13">
        <f t="shared" si="14"/>
        <v>6020</v>
      </c>
      <c r="G181" s="14">
        <f t="shared" si="15"/>
        <v>15477.206081290315</v>
      </c>
      <c r="H181" s="15">
        <f t="shared" si="16"/>
        <v>10.815146973237105</v>
      </c>
      <c r="I181" s="15">
        <f t="shared" si="17"/>
        <v>5.167286790992231</v>
      </c>
      <c r="J181" s="16">
        <f t="shared" si="18"/>
        <v>81.00382462856759</v>
      </c>
      <c r="K181" s="7"/>
      <c r="L181" s="14">
        <f t="shared" si="19"/>
        <v>146.1506347734744</v>
      </c>
      <c r="M181" s="14">
        <f t="shared" si="20"/>
        <v>1396.5639975654678</v>
      </c>
    </row>
    <row r="182" spans="5:13" ht="11.25">
      <c r="E182" s="13">
        <v>865</v>
      </c>
      <c r="F182" s="13">
        <f t="shared" si="14"/>
        <v>6055</v>
      </c>
      <c r="G182" s="14">
        <f t="shared" si="15"/>
        <v>15567.189837576885</v>
      </c>
      <c r="H182" s="15">
        <f t="shared" si="16"/>
        <v>10.866081174908748</v>
      </c>
      <c r="I182" s="15">
        <f t="shared" si="17"/>
        <v>5.191622255702872</v>
      </c>
      <c r="J182" s="16">
        <f t="shared" si="18"/>
        <v>81.09286823240083</v>
      </c>
      <c r="K182" s="7"/>
      <c r="L182" s="14">
        <f t="shared" si="19"/>
        <v>146.83893479606417</v>
      </c>
      <c r="M182" s="14">
        <f t="shared" si="20"/>
        <v>1403.1411501899654</v>
      </c>
    </row>
    <row r="183" spans="5:13" ht="11.25">
      <c r="E183" s="13">
        <v>870</v>
      </c>
      <c r="F183" s="13">
        <f t="shared" si="14"/>
        <v>6090</v>
      </c>
      <c r="G183" s="14">
        <f t="shared" si="15"/>
        <v>15657.173593863456</v>
      </c>
      <c r="H183" s="15">
        <f t="shared" si="16"/>
        <v>10.917015376580393</v>
      </c>
      <c r="I183" s="15">
        <f t="shared" si="17"/>
        <v>5.215957720413515</v>
      </c>
      <c r="J183" s="16">
        <f t="shared" si="18"/>
        <v>81.18108095623276</v>
      </c>
      <c r="K183" s="7"/>
      <c r="L183" s="14">
        <f t="shared" si="19"/>
        <v>147.52723481865394</v>
      </c>
      <c r="M183" s="14">
        <f t="shared" si="20"/>
        <v>1409.7183028144636</v>
      </c>
    </row>
    <row r="184" spans="5:13" ht="11.25">
      <c r="E184" s="13">
        <v>875</v>
      </c>
      <c r="F184" s="13">
        <f t="shared" si="14"/>
        <v>6125</v>
      </c>
      <c r="G184" s="14">
        <f t="shared" si="15"/>
        <v>15747.157350150026</v>
      </c>
      <c r="H184" s="15">
        <f t="shared" si="16"/>
        <v>10.967949578252037</v>
      </c>
      <c r="I184" s="15">
        <f t="shared" si="17"/>
        <v>5.240293185124157</v>
      </c>
      <c r="J184" s="16">
        <f t="shared" si="18"/>
        <v>81.26847437566626</v>
      </c>
      <c r="K184" s="7"/>
      <c r="L184" s="14">
        <f t="shared" si="19"/>
        <v>148.21553484124374</v>
      </c>
      <c r="M184" s="14">
        <f t="shared" si="20"/>
        <v>1416.2954554389612</v>
      </c>
    </row>
    <row r="185" spans="5:13" ht="11.25">
      <c r="E185" s="13">
        <v>880</v>
      </c>
      <c r="F185" s="13">
        <f t="shared" si="14"/>
        <v>6160</v>
      </c>
      <c r="G185" s="14">
        <f t="shared" si="15"/>
        <v>15837.1411064366</v>
      </c>
      <c r="H185" s="15">
        <f t="shared" si="16"/>
        <v>11.018883779923682</v>
      </c>
      <c r="I185" s="15">
        <f t="shared" si="17"/>
        <v>5.264628649834799</v>
      </c>
      <c r="J185" s="16">
        <f t="shared" si="18"/>
        <v>81.35505985227375</v>
      </c>
      <c r="K185" s="7"/>
      <c r="L185" s="14">
        <f t="shared" si="19"/>
        <v>148.90383486383354</v>
      </c>
      <c r="M185" s="14">
        <f t="shared" si="20"/>
        <v>1422.8726080634592</v>
      </c>
    </row>
    <row r="186" spans="5:13" ht="11.25">
      <c r="E186" s="13">
        <v>885</v>
      </c>
      <c r="F186" s="13">
        <f t="shared" si="14"/>
        <v>6195</v>
      </c>
      <c r="G186" s="14">
        <f t="shared" si="15"/>
        <v>15927.124862723173</v>
      </c>
      <c r="H186" s="15">
        <f t="shared" si="16"/>
        <v>11.069817981595326</v>
      </c>
      <c r="I186" s="15">
        <f t="shared" si="17"/>
        <v>5.2889641145454425</v>
      </c>
      <c r="J186" s="16">
        <f t="shared" si="18"/>
        <v>81.44084853852127</v>
      </c>
      <c r="K186" s="7"/>
      <c r="L186" s="14">
        <f t="shared" si="19"/>
        <v>149.5921348864233</v>
      </c>
      <c r="M186" s="14">
        <f t="shared" si="20"/>
        <v>1429.4497606879572</v>
      </c>
    </row>
    <row r="187" spans="5:13" ht="11.25">
      <c r="E187" s="13">
        <v>890</v>
      </c>
      <c r="F187" s="13">
        <f t="shared" si="14"/>
        <v>6230</v>
      </c>
      <c r="G187" s="14">
        <f t="shared" si="15"/>
        <v>16017.108619009743</v>
      </c>
      <c r="H187" s="15">
        <f t="shared" si="16"/>
        <v>11.120752183266971</v>
      </c>
      <c r="I187" s="15">
        <f t="shared" si="17"/>
        <v>5.313299579256085</v>
      </c>
      <c r="J187" s="16">
        <f t="shared" si="18"/>
        <v>81.52585138255694</v>
      </c>
      <c r="K187" s="7"/>
      <c r="L187" s="14">
        <f t="shared" si="19"/>
        <v>150.2804349090131</v>
      </c>
      <c r="M187" s="14">
        <f t="shared" si="20"/>
        <v>1436.0269133124552</v>
      </c>
    </row>
    <row r="188" spans="5:13" ht="11.25">
      <c r="E188" s="13">
        <v>895</v>
      </c>
      <c r="F188" s="13">
        <f t="shared" si="14"/>
        <v>6265</v>
      </c>
      <c r="G188" s="14">
        <f t="shared" si="15"/>
        <v>16107.092375296314</v>
      </c>
      <c r="H188" s="15">
        <f t="shared" si="16"/>
        <v>11.171686384938614</v>
      </c>
      <c r="I188" s="15">
        <f t="shared" si="17"/>
        <v>5.337635043966726</v>
      </c>
      <c r="J188" s="16">
        <f t="shared" si="18"/>
        <v>81.61007913286876</v>
      </c>
      <c r="K188" s="7"/>
      <c r="L188" s="14">
        <f t="shared" si="19"/>
        <v>150.96873493160288</v>
      </c>
      <c r="M188" s="14">
        <f t="shared" si="20"/>
        <v>1442.6040659369528</v>
      </c>
    </row>
    <row r="189" spans="5:13" ht="11.25">
      <c r="E189" s="13">
        <v>900</v>
      </c>
      <c r="F189" s="13">
        <f t="shared" si="14"/>
        <v>6300</v>
      </c>
      <c r="G189" s="14">
        <f t="shared" si="15"/>
        <v>16197.076131582888</v>
      </c>
      <c r="H189" s="15">
        <f t="shared" si="16"/>
        <v>11.22262058661026</v>
      </c>
      <c r="I189" s="15">
        <f t="shared" si="17"/>
        <v>5.361970508677369</v>
      </c>
      <c r="J189" s="16">
        <f t="shared" si="18"/>
        <v>81.69354234281543</v>
      </c>
      <c r="K189" s="7"/>
      <c r="L189" s="14">
        <f t="shared" si="19"/>
        <v>151.65703495419268</v>
      </c>
      <c r="M189" s="14">
        <f t="shared" si="20"/>
        <v>1449.181218561451</v>
      </c>
    </row>
    <row r="190" spans="5:13" ht="11.25">
      <c r="E190" s="13">
        <v>905</v>
      </c>
      <c r="F190" s="13">
        <f t="shared" si="14"/>
        <v>6335</v>
      </c>
      <c r="G190" s="14">
        <f t="shared" si="15"/>
        <v>16287.059887869458</v>
      </c>
      <c r="H190" s="15">
        <f t="shared" si="16"/>
        <v>11.273554788281904</v>
      </c>
      <c r="I190" s="15">
        <f t="shared" si="17"/>
        <v>5.386305973388012</v>
      </c>
      <c r="J190" s="16">
        <f t="shared" si="18"/>
        <v>81.77625137503424</v>
      </c>
      <c r="K190" s="7"/>
      <c r="L190" s="14">
        <f t="shared" si="19"/>
        <v>152.34533497678248</v>
      </c>
      <c r="M190" s="14">
        <f t="shared" si="20"/>
        <v>1455.7583711859493</v>
      </c>
    </row>
    <row r="191" spans="5:13" ht="11.25">
      <c r="E191" s="13">
        <v>910</v>
      </c>
      <c r="F191" s="13">
        <f t="shared" si="14"/>
        <v>6370</v>
      </c>
      <c r="G191" s="14">
        <f t="shared" si="15"/>
        <v>16377.043644156029</v>
      </c>
      <c r="H191" s="15">
        <f t="shared" si="16"/>
        <v>11.324488989953547</v>
      </c>
      <c r="I191" s="15">
        <f t="shared" si="17"/>
        <v>5.410641438098653</v>
      </c>
      <c r="J191" s="16">
        <f t="shared" si="18"/>
        <v>81.85821640573018</v>
      </c>
      <c r="K191" s="7"/>
      <c r="L191" s="14">
        <f t="shared" si="19"/>
        <v>153.03363499937225</v>
      </c>
      <c r="M191" s="14">
        <f t="shared" si="20"/>
        <v>1462.3355238104468</v>
      </c>
    </row>
    <row r="192" spans="5:13" ht="11.25">
      <c r="E192" s="13">
        <v>915</v>
      </c>
      <c r="F192" s="13">
        <f t="shared" si="14"/>
        <v>6405</v>
      </c>
      <c r="G192" s="14">
        <f t="shared" si="15"/>
        <v>16467.0274004426</v>
      </c>
      <c r="H192" s="15">
        <f t="shared" si="16"/>
        <v>11.375423191625192</v>
      </c>
      <c r="I192" s="15">
        <f t="shared" si="17"/>
        <v>5.434976902809296</v>
      </c>
      <c r="J192" s="16">
        <f t="shared" si="18"/>
        <v>81.93944742884976</v>
      </c>
      <c r="K192" s="7"/>
      <c r="L192" s="14">
        <f t="shared" si="19"/>
        <v>153.72193502196205</v>
      </c>
      <c r="M192" s="14">
        <f t="shared" si="20"/>
        <v>1468.9126764349446</v>
      </c>
    </row>
    <row r="193" spans="5:13" ht="11.25">
      <c r="E193" s="13">
        <v>920</v>
      </c>
      <c r="F193" s="13">
        <f t="shared" si="14"/>
        <v>6440</v>
      </c>
      <c r="G193" s="14">
        <f t="shared" si="15"/>
        <v>16557.011156729175</v>
      </c>
      <c r="H193" s="15">
        <f t="shared" si="16"/>
        <v>11.426357393296838</v>
      </c>
      <c r="I193" s="15">
        <f t="shared" si="17"/>
        <v>5.4593123675199395</v>
      </c>
      <c r="J193" s="16">
        <f t="shared" si="18"/>
        <v>82.01995426014315</v>
      </c>
      <c r="K193" s="7"/>
      <c r="L193" s="14">
        <f t="shared" si="19"/>
        <v>154.41023504455188</v>
      </c>
      <c r="M193" s="14">
        <f t="shared" si="20"/>
        <v>1475.489829059443</v>
      </c>
    </row>
    <row r="194" spans="5:13" ht="11.25">
      <c r="E194" s="13">
        <v>925</v>
      </c>
      <c r="F194" s="13">
        <f t="shared" si="14"/>
        <v>6475</v>
      </c>
      <c r="G194" s="14">
        <f t="shared" si="15"/>
        <v>16646.994913015744</v>
      </c>
      <c r="H194" s="15">
        <f t="shared" si="16"/>
        <v>11.47729159496848</v>
      </c>
      <c r="I194" s="15">
        <f t="shared" si="17"/>
        <v>5.483647832230581</v>
      </c>
      <c r="J194" s="16">
        <f t="shared" si="18"/>
        <v>82.0997465411183</v>
      </c>
      <c r="K194" s="7"/>
      <c r="L194" s="14">
        <f t="shared" si="19"/>
        <v>155.09853506714163</v>
      </c>
      <c r="M194" s="14">
        <f t="shared" si="20"/>
        <v>1482.0669816839406</v>
      </c>
    </row>
    <row r="195" spans="5:13" ht="11.25">
      <c r="E195" s="13">
        <v>930</v>
      </c>
      <c r="F195" s="13">
        <f t="shared" si="14"/>
        <v>6510</v>
      </c>
      <c r="G195" s="14">
        <f t="shared" si="15"/>
        <v>16736.978669302316</v>
      </c>
      <c r="H195" s="15">
        <f t="shared" si="16"/>
        <v>11.528225796640125</v>
      </c>
      <c r="I195" s="15">
        <f t="shared" si="17"/>
        <v>5.507983296941223</v>
      </c>
      <c r="J195" s="16">
        <f t="shared" si="18"/>
        <v>82.17883374288995</v>
      </c>
      <c r="K195" s="7"/>
      <c r="L195" s="14">
        <f t="shared" si="19"/>
        <v>155.78683508973143</v>
      </c>
      <c r="M195" s="14">
        <f t="shared" si="20"/>
        <v>1488.6441343084387</v>
      </c>
    </row>
    <row r="196" spans="5:13" ht="11.25">
      <c r="E196" s="13">
        <v>935</v>
      </c>
      <c r="F196" s="13">
        <f t="shared" si="14"/>
        <v>6545</v>
      </c>
      <c r="G196" s="14">
        <f t="shared" si="15"/>
        <v>16826.962425588885</v>
      </c>
      <c r="H196" s="15">
        <f t="shared" si="16"/>
        <v>11.579159998311768</v>
      </c>
      <c r="I196" s="15">
        <f t="shared" si="17"/>
        <v>5.532318761651865</v>
      </c>
      <c r="J196" s="16">
        <f t="shared" si="18"/>
        <v>82.25722516992748</v>
      </c>
      <c r="K196" s="7"/>
      <c r="L196" s="14">
        <f t="shared" si="19"/>
        <v>156.4751351123212</v>
      </c>
      <c r="M196" s="14">
        <f t="shared" si="20"/>
        <v>1495.2212869329364</v>
      </c>
    </row>
    <row r="197" spans="5:13" ht="11.25">
      <c r="E197" s="13">
        <v>940</v>
      </c>
      <c r="F197" s="13">
        <f t="shared" si="14"/>
        <v>6580</v>
      </c>
      <c r="G197" s="14">
        <f t="shared" si="15"/>
        <v>16916.94618187546</v>
      </c>
      <c r="H197" s="15">
        <f t="shared" si="16"/>
        <v>11.630094199983414</v>
      </c>
      <c r="I197" s="15">
        <f t="shared" si="17"/>
        <v>5.556654226362508</v>
      </c>
      <c r="J197" s="16">
        <f t="shared" si="18"/>
        <v>82.33492996370386</v>
      </c>
      <c r="K197" s="7"/>
      <c r="L197" s="14">
        <f t="shared" si="19"/>
        <v>157.163435134911</v>
      </c>
      <c r="M197" s="14">
        <f t="shared" si="20"/>
        <v>1501.7984395574347</v>
      </c>
    </row>
    <row r="198" spans="5:13" ht="11.25">
      <c r="E198" s="13">
        <v>945</v>
      </c>
      <c r="F198" s="13">
        <f t="shared" si="14"/>
        <v>6615</v>
      </c>
      <c r="G198" s="14">
        <f t="shared" si="15"/>
        <v>17006.92993816203</v>
      </c>
      <c r="H198" s="15">
        <f t="shared" si="16"/>
        <v>11.681028401655057</v>
      </c>
      <c r="I198" s="15">
        <f t="shared" si="17"/>
        <v>5.58098969107315</v>
      </c>
      <c r="J198" s="16">
        <f t="shared" si="18"/>
        <v>82.41195710624936</v>
      </c>
      <c r="K198" s="7"/>
      <c r="L198" s="14">
        <f t="shared" si="19"/>
        <v>157.85173515750077</v>
      </c>
      <c r="M198" s="14">
        <f t="shared" si="20"/>
        <v>1508.3755921819322</v>
      </c>
    </row>
    <row r="199" spans="5:13" ht="11.25">
      <c r="E199" s="13">
        <v>950</v>
      </c>
      <c r="F199" s="13">
        <f t="shared" si="14"/>
        <v>6650</v>
      </c>
      <c r="G199" s="14">
        <f t="shared" si="15"/>
        <v>17096.9136944486</v>
      </c>
      <c r="H199" s="15">
        <f t="shared" si="16"/>
        <v>11.731962603326702</v>
      </c>
      <c r="I199" s="15">
        <f t="shared" si="17"/>
        <v>5.605325155783793</v>
      </c>
      <c r="J199" s="16">
        <f t="shared" si="18"/>
        <v>82.48831542361272</v>
      </c>
      <c r="K199" s="7"/>
      <c r="L199" s="14">
        <f t="shared" si="19"/>
        <v>158.54003518009057</v>
      </c>
      <c r="M199" s="14">
        <f t="shared" si="20"/>
        <v>1514.9527448064305</v>
      </c>
    </row>
    <row r="200" spans="5:13" ht="11.25">
      <c r="E200" s="13">
        <v>955</v>
      </c>
      <c r="F200" s="13">
        <f t="shared" si="14"/>
        <v>6685</v>
      </c>
      <c r="G200" s="14">
        <f t="shared" si="15"/>
        <v>17186.89745073517</v>
      </c>
      <c r="H200" s="15">
        <f t="shared" si="16"/>
        <v>11.782896804998344</v>
      </c>
      <c r="I200" s="15">
        <f t="shared" si="17"/>
        <v>5.629660620494434</v>
      </c>
      <c r="J200" s="16">
        <f t="shared" si="18"/>
        <v>82.56401358923236</v>
      </c>
      <c r="K200" s="7"/>
      <c r="L200" s="14">
        <f t="shared" si="19"/>
        <v>159.2283352026803</v>
      </c>
      <c r="M200" s="14">
        <f t="shared" si="20"/>
        <v>1521.529897430928</v>
      </c>
    </row>
    <row r="201" spans="5:13" ht="11.25">
      <c r="E201" s="13">
        <v>960</v>
      </c>
      <c r="F201" s="13">
        <f aca="true" t="shared" si="21" ref="F201:F264">$C$13*E201/1000</f>
        <v>6720</v>
      </c>
      <c r="G201" s="14">
        <f aca="true" t="shared" si="22" ref="G201:G264">F201*$C$11/($C$12*PI())*60</f>
        <v>17276.881207021746</v>
      </c>
      <c r="H201" s="15">
        <f aca="true" t="shared" si="23" ref="H201:H264">$C$25*$C$18+$C$22/1000*G201</f>
        <v>11.83383100666999</v>
      </c>
      <c r="I201" s="15">
        <f aca="true" t="shared" si="24" ref="I201:I264">H201*$C$25</f>
        <v>5.653996085205077</v>
      </c>
      <c r="J201" s="16">
        <f aca="true" t="shared" si="25" ref="J201:J264">(I201-$C$26)/I201*100</f>
        <v>82.63906012722074</v>
      </c>
      <c r="K201" s="7"/>
      <c r="L201" s="14">
        <f aca="true" t="shared" si="26" ref="L201:L264">H201/$C$15*100</f>
        <v>159.91663522527014</v>
      </c>
      <c r="M201" s="14">
        <f aca="true" t="shared" si="27" ref="M201:M264">$C$10*I201/$C$15*1000</f>
        <v>1528.107050055426</v>
      </c>
    </row>
    <row r="202" spans="5:13" ht="11.25">
      <c r="E202" s="13">
        <v>965</v>
      </c>
      <c r="F202" s="13">
        <f t="shared" si="21"/>
        <v>6755</v>
      </c>
      <c r="G202" s="14">
        <f t="shared" si="22"/>
        <v>17366.86496330832</v>
      </c>
      <c r="H202" s="15">
        <f t="shared" si="23"/>
        <v>11.884765208341635</v>
      </c>
      <c r="I202" s="15">
        <f t="shared" si="24"/>
        <v>5.67833154991572</v>
      </c>
      <c r="J202" s="16">
        <f t="shared" si="25"/>
        <v>82.71346341556412</v>
      </c>
      <c r="K202" s="7"/>
      <c r="L202" s="14">
        <f t="shared" si="26"/>
        <v>160.6049352478599</v>
      </c>
      <c r="M202" s="14">
        <f t="shared" si="27"/>
        <v>1534.6842026799243</v>
      </c>
    </row>
    <row r="203" spans="5:13" ht="11.25">
      <c r="E203" s="13">
        <v>970</v>
      </c>
      <c r="F203" s="13">
        <f t="shared" si="21"/>
        <v>6790</v>
      </c>
      <c r="G203" s="14">
        <f t="shared" si="22"/>
        <v>17456.848719594887</v>
      </c>
      <c r="H203" s="15">
        <f t="shared" si="23"/>
        <v>11.935699410013278</v>
      </c>
      <c r="I203" s="15">
        <f t="shared" si="24"/>
        <v>5.702667014626361</v>
      </c>
      <c r="J203" s="16">
        <f t="shared" si="25"/>
        <v>82.7872316892404</v>
      </c>
      <c r="K203" s="7"/>
      <c r="L203" s="14">
        <f t="shared" si="26"/>
        <v>161.29323527044969</v>
      </c>
      <c r="M203" s="14">
        <f t="shared" si="27"/>
        <v>1541.2613553044218</v>
      </c>
    </row>
    <row r="204" spans="5:13" ht="11.25">
      <c r="E204" s="13">
        <v>975</v>
      </c>
      <c r="F204" s="13">
        <f t="shared" si="21"/>
        <v>6825</v>
      </c>
      <c r="G204" s="14">
        <f t="shared" si="22"/>
        <v>17546.83247588146</v>
      </c>
      <c r="H204" s="15">
        <f t="shared" si="23"/>
        <v>11.986633611684923</v>
      </c>
      <c r="I204" s="15">
        <f t="shared" si="24"/>
        <v>5.727002479337004</v>
      </c>
      <c r="J204" s="16">
        <f t="shared" si="25"/>
        <v>82.86037304325767</v>
      </c>
      <c r="K204" s="7"/>
      <c r="L204" s="14">
        <f t="shared" si="26"/>
        <v>161.98153529303949</v>
      </c>
      <c r="M204" s="14">
        <f t="shared" si="27"/>
        <v>1547.8385079289199</v>
      </c>
    </row>
    <row r="205" spans="5:13" ht="11.25">
      <c r="E205" s="13">
        <v>980</v>
      </c>
      <c r="F205" s="13">
        <f t="shared" si="21"/>
        <v>6860</v>
      </c>
      <c r="G205" s="14">
        <f t="shared" si="22"/>
        <v>17636.816232168032</v>
      </c>
      <c r="H205" s="15">
        <f t="shared" si="23"/>
        <v>12.037567813356569</v>
      </c>
      <c r="I205" s="15">
        <f t="shared" si="24"/>
        <v>5.751337944047647</v>
      </c>
      <c r="J205" s="16">
        <f t="shared" si="25"/>
        <v>82.93289543561528</v>
      </c>
      <c r="K205" s="7"/>
      <c r="L205" s="14">
        <f t="shared" si="26"/>
        <v>162.6698353156293</v>
      </c>
      <c r="M205" s="14">
        <f t="shared" si="27"/>
        <v>1554.4156605534179</v>
      </c>
    </row>
    <row r="206" spans="5:13" ht="11.25">
      <c r="E206" s="13">
        <v>985</v>
      </c>
      <c r="F206" s="13">
        <f t="shared" si="21"/>
        <v>6895</v>
      </c>
      <c r="G206" s="14">
        <f t="shared" si="22"/>
        <v>17726.799988454604</v>
      </c>
      <c r="H206" s="15">
        <f t="shared" si="23"/>
        <v>12.088502015028213</v>
      </c>
      <c r="I206" s="15">
        <f t="shared" si="24"/>
        <v>5.77567340875829</v>
      </c>
      <c r="J206" s="16">
        <f t="shared" si="25"/>
        <v>83.0048066901903</v>
      </c>
      <c r="K206" s="7"/>
      <c r="L206" s="14">
        <f t="shared" si="26"/>
        <v>163.3581353382191</v>
      </c>
      <c r="M206" s="14">
        <f t="shared" si="27"/>
        <v>1560.992813177916</v>
      </c>
    </row>
    <row r="207" spans="5:13" ht="11.25">
      <c r="E207" s="13">
        <v>990</v>
      </c>
      <c r="F207" s="13">
        <f t="shared" si="21"/>
        <v>6930</v>
      </c>
      <c r="G207" s="14">
        <f t="shared" si="22"/>
        <v>17816.783744741173</v>
      </c>
      <c r="H207" s="15">
        <f t="shared" si="23"/>
        <v>12.139436216699856</v>
      </c>
      <c r="I207" s="15">
        <f t="shared" si="24"/>
        <v>5.800008873468931</v>
      </c>
      <c r="J207" s="16">
        <f t="shared" si="25"/>
        <v>83.0761144995513</v>
      </c>
      <c r="K207" s="7"/>
      <c r="L207" s="14">
        <f t="shared" si="26"/>
        <v>164.04643536080886</v>
      </c>
      <c r="M207" s="14">
        <f t="shared" si="27"/>
        <v>1567.569965802414</v>
      </c>
    </row>
    <row r="208" spans="5:13" ht="11.25">
      <c r="E208" s="13">
        <v>995</v>
      </c>
      <c r="F208" s="13">
        <f t="shared" si="21"/>
        <v>6965</v>
      </c>
      <c r="G208" s="14">
        <f t="shared" si="22"/>
        <v>17906.767501027745</v>
      </c>
      <c r="H208" s="15">
        <f t="shared" si="23"/>
        <v>12.1903704183715</v>
      </c>
      <c r="I208" s="15">
        <f t="shared" si="24"/>
        <v>5.824344338179573</v>
      </c>
      <c r="J208" s="16">
        <f t="shared" si="25"/>
        <v>83.14682642770146</v>
      </c>
      <c r="K208" s="7"/>
      <c r="L208" s="14">
        <f t="shared" si="26"/>
        <v>164.73473538339866</v>
      </c>
      <c r="M208" s="14">
        <f t="shared" si="27"/>
        <v>1574.1471184269117</v>
      </c>
    </row>
    <row r="209" spans="5:13" ht="11.25">
      <c r="E209" s="13">
        <v>1000</v>
      </c>
      <c r="F209" s="13">
        <f t="shared" si="21"/>
        <v>7000</v>
      </c>
      <c r="G209" s="14">
        <f t="shared" si="22"/>
        <v>17996.751257314318</v>
      </c>
      <c r="H209" s="15">
        <f t="shared" si="23"/>
        <v>12.241304620043145</v>
      </c>
      <c r="I209" s="15">
        <f t="shared" si="24"/>
        <v>5.848679802890216</v>
      </c>
      <c r="J209" s="16">
        <f t="shared" si="25"/>
        <v>83.21694991275331</v>
      </c>
      <c r="K209" s="7"/>
      <c r="L209" s="14">
        <f t="shared" si="26"/>
        <v>165.42303540598843</v>
      </c>
      <c r="M209" s="14">
        <f t="shared" si="27"/>
        <v>1580.7242710514097</v>
      </c>
    </row>
    <row r="210" spans="5:13" ht="11.25">
      <c r="E210" s="13">
        <v>1005</v>
      </c>
      <c r="F210" s="13">
        <f t="shared" si="21"/>
        <v>7035</v>
      </c>
      <c r="G210" s="14">
        <f t="shared" si="22"/>
        <v>18086.73501360089</v>
      </c>
      <c r="H210" s="15">
        <f t="shared" si="23"/>
        <v>12.29223882171479</v>
      </c>
      <c r="I210" s="15">
        <f t="shared" si="24"/>
        <v>5.8730152676008585</v>
      </c>
      <c r="J210" s="16">
        <f t="shared" si="25"/>
        <v>83.28649226953692</v>
      </c>
      <c r="K210" s="7"/>
      <c r="L210" s="14">
        <f t="shared" si="26"/>
        <v>166.11133542857823</v>
      </c>
      <c r="M210" s="14">
        <f t="shared" si="27"/>
        <v>1587.3014236759075</v>
      </c>
    </row>
    <row r="211" spans="5:13" ht="11.25">
      <c r="E211" s="13">
        <v>1010</v>
      </c>
      <c r="F211" s="13">
        <f t="shared" si="21"/>
        <v>7070</v>
      </c>
      <c r="G211" s="14">
        <f t="shared" si="22"/>
        <v>18176.71876988746</v>
      </c>
      <c r="H211" s="15">
        <f t="shared" si="23"/>
        <v>12.343173023386433</v>
      </c>
      <c r="I211" s="15">
        <f t="shared" si="24"/>
        <v>5.8973507323115</v>
      </c>
      <c r="J211" s="16">
        <f t="shared" si="25"/>
        <v>83.35546069214357</v>
      </c>
      <c r="K211" s="7"/>
      <c r="L211" s="14">
        <f t="shared" si="26"/>
        <v>166.799635451168</v>
      </c>
      <c r="M211" s="14">
        <f t="shared" si="27"/>
        <v>1593.8785763004053</v>
      </c>
    </row>
    <row r="212" spans="5:13" ht="11.25">
      <c r="E212" s="13">
        <v>1015</v>
      </c>
      <c r="F212" s="13">
        <f t="shared" si="21"/>
        <v>7105</v>
      </c>
      <c r="G212" s="14">
        <f t="shared" si="22"/>
        <v>18266.70252617403</v>
      </c>
      <c r="H212" s="15">
        <f t="shared" si="23"/>
        <v>12.394107225058077</v>
      </c>
      <c r="I212" s="15">
        <f t="shared" si="24"/>
        <v>5.921686197022143</v>
      </c>
      <c r="J212" s="16">
        <f t="shared" si="25"/>
        <v>83.42386225640664</v>
      </c>
      <c r="K212" s="7"/>
      <c r="L212" s="14">
        <f t="shared" si="26"/>
        <v>167.4879354737578</v>
      </c>
      <c r="M212" s="14">
        <f t="shared" si="27"/>
        <v>1600.4557289249033</v>
      </c>
    </row>
    <row r="213" spans="5:13" ht="11.25">
      <c r="E213" s="13">
        <v>1020</v>
      </c>
      <c r="F213" s="13">
        <f t="shared" si="21"/>
        <v>7140</v>
      </c>
      <c r="G213" s="14">
        <f t="shared" si="22"/>
        <v>18356.686282460607</v>
      </c>
      <c r="H213" s="15">
        <f t="shared" si="23"/>
        <v>12.445041426729723</v>
      </c>
      <c r="I213" s="15">
        <f t="shared" si="24"/>
        <v>5.946021661732786</v>
      </c>
      <c r="J213" s="16">
        <f t="shared" si="25"/>
        <v>83.49170392232152</v>
      </c>
      <c r="K213" s="7"/>
      <c r="L213" s="14">
        <f t="shared" si="26"/>
        <v>168.1762354963476</v>
      </c>
      <c r="M213" s="14">
        <f t="shared" si="27"/>
        <v>1607.0328815494015</v>
      </c>
    </row>
    <row r="214" spans="5:13" ht="11.25">
      <c r="E214" s="13">
        <v>1025</v>
      </c>
      <c r="F214" s="13">
        <f t="shared" si="21"/>
        <v>7175</v>
      </c>
      <c r="G214" s="14">
        <f t="shared" si="22"/>
        <v>18446.670038747176</v>
      </c>
      <c r="H214" s="15">
        <f t="shared" si="23"/>
        <v>12.495975628401366</v>
      </c>
      <c r="I214" s="15">
        <f t="shared" si="24"/>
        <v>5.970357126443427</v>
      </c>
      <c r="J214" s="16">
        <f t="shared" si="25"/>
        <v>83.55899253640656</v>
      </c>
      <c r="K214" s="7"/>
      <c r="L214" s="14">
        <f t="shared" si="26"/>
        <v>168.86453551893737</v>
      </c>
      <c r="M214" s="14">
        <f t="shared" si="27"/>
        <v>1613.6100341738993</v>
      </c>
    </row>
    <row r="215" spans="5:13" ht="11.25">
      <c r="E215" s="13">
        <v>1030</v>
      </c>
      <c r="F215" s="13">
        <f t="shared" si="21"/>
        <v>7210</v>
      </c>
      <c r="G215" s="14">
        <f t="shared" si="22"/>
        <v>18536.653795033748</v>
      </c>
      <c r="H215" s="15">
        <f t="shared" si="23"/>
        <v>12.54690983007301</v>
      </c>
      <c r="I215" s="15">
        <f t="shared" si="24"/>
        <v>5.99469259115407</v>
      </c>
      <c r="J215" s="16">
        <f t="shared" si="25"/>
        <v>83.6257348340063</v>
      </c>
      <c r="K215" s="7"/>
      <c r="L215" s="14">
        <f t="shared" si="26"/>
        <v>169.55283554152714</v>
      </c>
      <c r="M215" s="14">
        <f t="shared" si="27"/>
        <v>1620.1871867983973</v>
      </c>
    </row>
    <row r="216" spans="5:13" ht="11.25">
      <c r="E216" s="13">
        <v>1035</v>
      </c>
      <c r="F216" s="13">
        <f t="shared" si="21"/>
        <v>7245</v>
      </c>
      <c r="G216" s="14">
        <f t="shared" si="22"/>
        <v>18626.63755132032</v>
      </c>
      <c r="H216" s="15">
        <f t="shared" si="23"/>
        <v>12.597844031744655</v>
      </c>
      <c r="I216" s="15">
        <f t="shared" si="24"/>
        <v>6.0190280558647125</v>
      </c>
      <c r="J216" s="16">
        <f t="shared" si="25"/>
        <v>83.69193744153883</v>
      </c>
      <c r="K216" s="7"/>
      <c r="L216" s="14">
        <f t="shared" si="26"/>
        <v>170.24113556411695</v>
      </c>
      <c r="M216" s="14">
        <f t="shared" si="27"/>
        <v>1626.7643394228953</v>
      </c>
    </row>
    <row r="217" spans="5:13" ht="11.25">
      <c r="E217" s="13">
        <v>1040</v>
      </c>
      <c r="F217" s="13">
        <f t="shared" si="21"/>
        <v>7280</v>
      </c>
      <c r="G217" s="14">
        <f t="shared" si="22"/>
        <v>18716.621307606893</v>
      </c>
      <c r="H217" s="15">
        <f t="shared" si="23"/>
        <v>12.6487782334163</v>
      </c>
      <c r="I217" s="15">
        <f t="shared" si="24"/>
        <v>6.043363520575355</v>
      </c>
      <c r="J217" s="16">
        <f t="shared" si="25"/>
        <v>83.75760687868905</v>
      </c>
      <c r="K217" s="7"/>
      <c r="L217" s="14">
        <f t="shared" si="26"/>
        <v>170.92943558670675</v>
      </c>
      <c r="M217" s="14">
        <f t="shared" si="27"/>
        <v>1633.3414920473929</v>
      </c>
    </row>
    <row r="218" spans="5:13" ht="11.25">
      <c r="E218" s="13">
        <v>1045</v>
      </c>
      <c r="F218" s="13">
        <f t="shared" si="21"/>
        <v>7315</v>
      </c>
      <c r="G218" s="14">
        <f t="shared" si="22"/>
        <v>18806.60506389346</v>
      </c>
      <c r="H218" s="15">
        <f t="shared" si="23"/>
        <v>12.699712435087942</v>
      </c>
      <c r="I218" s="15">
        <f t="shared" si="24"/>
        <v>6.067698985285997</v>
      </c>
      <c r="J218" s="16">
        <f t="shared" si="25"/>
        <v>83.82274956054894</v>
      </c>
      <c r="K218" s="7"/>
      <c r="L218" s="14">
        <f t="shared" si="26"/>
        <v>171.61773560929652</v>
      </c>
      <c r="M218" s="14">
        <f t="shared" si="27"/>
        <v>1639.918644671891</v>
      </c>
    </row>
    <row r="219" spans="5:13" ht="11.25">
      <c r="E219" s="13">
        <v>1050</v>
      </c>
      <c r="F219" s="13">
        <f t="shared" si="21"/>
        <v>7350</v>
      </c>
      <c r="G219" s="14">
        <f t="shared" si="22"/>
        <v>18896.588820180034</v>
      </c>
      <c r="H219" s="15">
        <f t="shared" si="23"/>
        <v>12.750646636759589</v>
      </c>
      <c r="I219" s="15">
        <f t="shared" si="24"/>
        <v>6.09203444999664</v>
      </c>
      <c r="J219" s="16">
        <f t="shared" si="25"/>
        <v>83.88737179970663</v>
      </c>
      <c r="K219" s="7"/>
      <c r="L219" s="14">
        <f t="shared" si="26"/>
        <v>172.30603563188635</v>
      </c>
      <c r="M219" s="14">
        <f t="shared" si="27"/>
        <v>1646.4957972963891</v>
      </c>
    </row>
    <row r="220" spans="5:13" ht="11.25">
      <c r="E220" s="13">
        <v>1055</v>
      </c>
      <c r="F220" s="13">
        <f t="shared" si="21"/>
        <v>7385</v>
      </c>
      <c r="G220" s="14">
        <f t="shared" si="22"/>
        <v>18986.572576466606</v>
      </c>
      <c r="H220" s="15">
        <f t="shared" si="23"/>
        <v>12.801580838431233</v>
      </c>
      <c r="I220" s="15">
        <f t="shared" si="24"/>
        <v>6.116369914707282</v>
      </c>
      <c r="J220" s="16">
        <f t="shared" si="25"/>
        <v>83.95147980828554</v>
      </c>
      <c r="K220" s="7"/>
      <c r="L220" s="14">
        <f t="shared" si="26"/>
        <v>172.99433565447612</v>
      </c>
      <c r="M220" s="14">
        <f t="shared" si="27"/>
        <v>1653.072949920887</v>
      </c>
    </row>
    <row r="221" spans="5:13" ht="11.25">
      <c r="E221" s="13">
        <v>1060</v>
      </c>
      <c r="F221" s="13">
        <f t="shared" si="21"/>
        <v>7420</v>
      </c>
      <c r="G221" s="14">
        <f t="shared" si="22"/>
        <v>19076.556332753178</v>
      </c>
      <c r="H221" s="15">
        <f t="shared" si="23"/>
        <v>12.852515040102878</v>
      </c>
      <c r="I221" s="15">
        <f t="shared" si="24"/>
        <v>6.140705379417924</v>
      </c>
      <c r="J221" s="16">
        <f t="shared" si="25"/>
        <v>84.01507969993521</v>
      </c>
      <c r="K221" s="7"/>
      <c r="L221" s="14">
        <f t="shared" si="26"/>
        <v>173.6826356770659</v>
      </c>
      <c r="M221" s="14">
        <f t="shared" si="27"/>
        <v>1659.650102545385</v>
      </c>
    </row>
    <row r="222" spans="5:13" ht="11.25">
      <c r="E222" s="13">
        <v>1065</v>
      </c>
      <c r="F222" s="13">
        <f t="shared" si="21"/>
        <v>7455</v>
      </c>
      <c r="G222" s="14">
        <f t="shared" si="22"/>
        <v>19166.540089039747</v>
      </c>
      <c r="H222" s="15">
        <f t="shared" si="23"/>
        <v>12.90344924177452</v>
      </c>
      <c r="I222" s="15">
        <f t="shared" si="24"/>
        <v>6.1650408441285665</v>
      </c>
      <c r="J222" s="16">
        <f t="shared" si="25"/>
        <v>84.07817749177468</v>
      </c>
      <c r="K222" s="7"/>
      <c r="L222" s="14">
        <f t="shared" si="26"/>
        <v>174.37093569965566</v>
      </c>
      <c r="M222" s="14">
        <f t="shared" si="27"/>
        <v>1666.2272551698827</v>
      </c>
    </row>
    <row r="223" spans="5:13" ht="11.25">
      <c r="E223" s="13">
        <v>1070</v>
      </c>
      <c r="F223" s="13">
        <f t="shared" si="21"/>
        <v>7490</v>
      </c>
      <c r="G223" s="14">
        <f t="shared" si="22"/>
        <v>19256.52384532632</v>
      </c>
      <c r="H223" s="15">
        <f t="shared" si="23"/>
        <v>12.954383443446165</v>
      </c>
      <c r="I223" s="15">
        <f t="shared" si="24"/>
        <v>6.189376308839209</v>
      </c>
      <c r="J223" s="16">
        <f t="shared" si="25"/>
        <v>84.1407791062903</v>
      </c>
      <c r="K223" s="7"/>
      <c r="L223" s="14">
        <f t="shared" si="26"/>
        <v>175.05923572224546</v>
      </c>
      <c r="M223" s="14">
        <f t="shared" si="27"/>
        <v>1672.8044077943807</v>
      </c>
    </row>
    <row r="224" spans="5:13" ht="11.25">
      <c r="E224" s="13">
        <v>1075</v>
      </c>
      <c r="F224" s="13">
        <f t="shared" si="21"/>
        <v>7525</v>
      </c>
      <c r="G224" s="14">
        <f t="shared" si="22"/>
        <v>19346.507601612895</v>
      </c>
      <c r="H224" s="15">
        <f t="shared" si="23"/>
        <v>13.005317645117811</v>
      </c>
      <c r="I224" s="15">
        <f t="shared" si="24"/>
        <v>6.213711773549852</v>
      </c>
      <c r="J224" s="16">
        <f t="shared" si="25"/>
        <v>84.20289037318877</v>
      </c>
      <c r="K224" s="7"/>
      <c r="L224" s="14">
        <f t="shared" si="26"/>
        <v>175.7475357448353</v>
      </c>
      <c r="M224" s="14">
        <f t="shared" si="27"/>
        <v>1679.381560418879</v>
      </c>
    </row>
    <row r="225" spans="5:13" ht="11.25">
      <c r="E225" s="13">
        <v>1080</v>
      </c>
      <c r="F225" s="13">
        <f t="shared" si="21"/>
        <v>7560</v>
      </c>
      <c r="G225" s="14">
        <f t="shared" si="22"/>
        <v>19436.491357899464</v>
      </c>
      <c r="H225" s="15">
        <f t="shared" si="23"/>
        <v>13.056251846789454</v>
      </c>
      <c r="I225" s="15">
        <f t="shared" si="24"/>
        <v>6.238047238260494</v>
      </c>
      <c r="J225" s="16">
        <f t="shared" si="25"/>
        <v>84.26451703120694</v>
      </c>
      <c r="K225" s="7"/>
      <c r="L225" s="14">
        <f t="shared" si="26"/>
        <v>176.43583576742506</v>
      </c>
      <c r="M225" s="14">
        <f t="shared" si="27"/>
        <v>1685.9587130433765</v>
      </c>
    </row>
    <row r="226" spans="5:13" ht="11.25">
      <c r="E226" s="13">
        <v>1085</v>
      </c>
      <c r="F226" s="13">
        <f t="shared" si="21"/>
        <v>7595</v>
      </c>
      <c r="G226" s="14">
        <f t="shared" si="22"/>
        <v>19526.475114186036</v>
      </c>
      <c r="H226" s="15">
        <f t="shared" si="23"/>
        <v>13.107186048461099</v>
      </c>
      <c r="I226" s="15">
        <f t="shared" si="24"/>
        <v>6.262382702971136</v>
      </c>
      <c r="J226" s="16">
        <f t="shared" si="25"/>
        <v>84.32566472987925</v>
      </c>
      <c r="K226" s="7"/>
      <c r="L226" s="14">
        <f t="shared" si="26"/>
        <v>177.12413579001486</v>
      </c>
      <c r="M226" s="14">
        <f t="shared" si="27"/>
        <v>1692.5358656678745</v>
      </c>
    </row>
    <row r="227" spans="5:13" ht="11.25">
      <c r="E227" s="13">
        <v>1090</v>
      </c>
      <c r="F227" s="13">
        <f t="shared" si="21"/>
        <v>7630</v>
      </c>
      <c r="G227" s="14">
        <f t="shared" si="22"/>
        <v>19616.458870472605</v>
      </c>
      <c r="H227" s="15">
        <f t="shared" si="23"/>
        <v>13.158120250132741</v>
      </c>
      <c r="I227" s="15">
        <f t="shared" si="24"/>
        <v>6.286718167681777</v>
      </c>
      <c r="J227" s="16">
        <f t="shared" si="25"/>
        <v>84.38633903126428</v>
      </c>
      <c r="K227" s="7"/>
      <c r="L227" s="14">
        <f t="shared" si="26"/>
        <v>177.8124358126046</v>
      </c>
      <c r="M227" s="14">
        <f t="shared" si="27"/>
        <v>1699.113018292372</v>
      </c>
    </row>
    <row r="228" spans="5:13" ht="11.25">
      <c r="E228" s="13">
        <v>1095</v>
      </c>
      <c r="F228" s="13">
        <f t="shared" si="21"/>
        <v>7665</v>
      </c>
      <c r="G228" s="14">
        <f t="shared" si="22"/>
        <v>19706.44262675918</v>
      </c>
      <c r="H228" s="15">
        <f t="shared" si="23"/>
        <v>13.209054451804388</v>
      </c>
      <c r="I228" s="15">
        <f t="shared" si="24"/>
        <v>6.311053632392421</v>
      </c>
      <c r="J228" s="16">
        <f t="shared" si="25"/>
        <v>84.44654541163133</v>
      </c>
      <c r="K228" s="7"/>
      <c r="L228" s="14">
        <f t="shared" si="26"/>
        <v>178.5007358351944</v>
      </c>
      <c r="M228" s="14">
        <f t="shared" si="27"/>
        <v>1705.6901709168706</v>
      </c>
    </row>
    <row r="229" spans="5:13" ht="11.25">
      <c r="E229" s="13">
        <v>1100</v>
      </c>
      <c r="F229" s="13">
        <f t="shared" si="21"/>
        <v>7700</v>
      </c>
      <c r="G229" s="14">
        <f t="shared" si="22"/>
        <v>19796.42638304575</v>
      </c>
      <c r="H229" s="15">
        <f t="shared" si="23"/>
        <v>13.25998865347603</v>
      </c>
      <c r="I229" s="15">
        <f t="shared" si="24"/>
        <v>6.335389097103063</v>
      </c>
      <c r="J229" s="16">
        <f t="shared" si="25"/>
        <v>84.50628926310793</v>
      </c>
      <c r="K229" s="7"/>
      <c r="L229" s="14">
        <f t="shared" si="26"/>
        <v>179.18903585778418</v>
      </c>
      <c r="M229" s="14">
        <f t="shared" si="27"/>
        <v>1712.2673235413681</v>
      </c>
    </row>
    <row r="230" spans="5:13" ht="11.25">
      <c r="E230" s="13">
        <v>1105</v>
      </c>
      <c r="F230" s="13">
        <f t="shared" si="21"/>
        <v>7735</v>
      </c>
      <c r="G230" s="14">
        <f t="shared" si="22"/>
        <v>19886.41013933232</v>
      </c>
      <c r="H230" s="15">
        <f t="shared" si="23"/>
        <v>13.310922855147675</v>
      </c>
      <c r="I230" s="15">
        <f t="shared" si="24"/>
        <v>6.359724561813705</v>
      </c>
      <c r="J230" s="16">
        <f t="shared" si="25"/>
        <v>84.56557589528984</v>
      </c>
      <c r="K230" s="7"/>
      <c r="L230" s="14">
        <f t="shared" si="26"/>
        <v>179.87733588037398</v>
      </c>
      <c r="M230" s="14">
        <f t="shared" si="27"/>
        <v>1718.8444761658661</v>
      </c>
    </row>
    <row r="231" spans="5:13" ht="11.25">
      <c r="E231" s="13">
        <v>1110</v>
      </c>
      <c r="F231" s="13">
        <f t="shared" si="21"/>
        <v>7770</v>
      </c>
      <c r="G231" s="14">
        <f t="shared" si="22"/>
        <v>19976.39389561889</v>
      </c>
      <c r="H231" s="15">
        <f t="shared" si="23"/>
        <v>13.361857056819318</v>
      </c>
      <c r="I231" s="15">
        <f t="shared" si="24"/>
        <v>6.384060026524347</v>
      </c>
      <c r="J231" s="16">
        <f t="shared" si="25"/>
        <v>84.62441053681401</v>
      </c>
      <c r="K231" s="7"/>
      <c r="L231" s="14">
        <f t="shared" si="26"/>
        <v>180.56563590296375</v>
      </c>
      <c r="M231" s="14">
        <f t="shared" si="27"/>
        <v>1725.421628790364</v>
      </c>
    </row>
    <row r="232" spans="5:13" ht="11.25">
      <c r="E232" s="13">
        <v>1115</v>
      </c>
      <c r="F232" s="13">
        <f t="shared" si="21"/>
        <v>7805</v>
      </c>
      <c r="G232" s="14">
        <f t="shared" si="22"/>
        <v>20066.377651905466</v>
      </c>
      <c r="H232" s="15">
        <f t="shared" si="23"/>
        <v>13.412791258490966</v>
      </c>
      <c r="I232" s="15">
        <f t="shared" si="24"/>
        <v>6.408395491234991</v>
      </c>
      <c r="J232" s="16">
        <f t="shared" si="25"/>
        <v>84.68279833689571</v>
      </c>
      <c r="K232" s="7"/>
      <c r="L232" s="14">
        <f t="shared" si="26"/>
        <v>181.25393592555358</v>
      </c>
      <c r="M232" s="14">
        <f t="shared" si="27"/>
        <v>1731.9987814148624</v>
      </c>
    </row>
    <row r="233" spans="5:13" ht="11.25">
      <c r="E233" s="13">
        <v>1120</v>
      </c>
      <c r="F233" s="13">
        <f t="shared" si="21"/>
        <v>7840</v>
      </c>
      <c r="G233" s="14">
        <f t="shared" si="22"/>
        <v>20156.361408192035</v>
      </c>
      <c r="H233" s="15">
        <f t="shared" si="23"/>
        <v>13.463725460162607</v>
      </c>
      <c r="I233" s="15">
        <f t="shared" si="24"/>
        <v>6.432730955945631</v>
      </c>
      <c r="J233" s="16">
        <f t="shared" si="25"/>
        <v>84.7407443668309</v>
      </c>
      <c r="K233" s="7"/>
      <c r="L233" s="14">
        <f t="shared" si="26"/>
        <v>181.94223594814332</v>
      </c>
      <c r="M233" s="14">
        <f t="shared" si="27"/>
        <v>1738.57593403936</v>
      </c>
    </row>
    <row r="234" spans="5:13" ht="11.25">
      <c r="E234" s="13">
        <v>1125</v>
      </c>
      <c r="F234" s="13">
        <f t="shared" si="21"/>
        <v>7875</v>
      </c>
      <c r="G234" s="14">
        <f t="shared" si="22"/>
        <v>20246.345164478607</v>
      </c>
      <c r="H234" s="15">
        <f t="shared" si="23"/>
        <v>13.514659661834253</v>
      </c>
      <c r="I234" s="15">
        <f t="shared" si="24"/>
        <v>6.457066420656275</v>
      </c>
      <c r="J234" s="16">
        <f t="shared" si="25"/>
        <v>84.79825362146451</v>
      </c>
      <c r="K234" s="7"/>
      <c r="L234" s="14">
        <f t="shared" si="26"/>
        <v>182.63053597073312</v>
      </c>
      <c r="M234" s="14">
        <f t="shared" si="27"/>
        <v>1745.153086663858</v>
      </c>
    </row>
    <row r="235" spans="5:13" ht="11.25">
      <c r="E235" s="13">
        <v>1130</v>
      </c>
      <c r="F235" s="13">
        <f t="shared" si="21"/>
        <v>7910</v>
      </c>
      <c r="G235" s="14">
        <f t="shared" si="22"/>
        <v>20336.32892076518</v>
      </c>
      <c r="H235" s="15">
        <f t="shared" si="23"/>
        <v>13.565593863505898</v>
      </c>
      <c r="I235" s="15">
        <f t="shared" si="24"/>
        <v>6.4814018853669175</v>
      </c>
      <c r="J235" s="16">
        <f t="shared" si="25"/>
        <v>84.85533102062567</v>
      </c>
      <c r="K235" s="7"/>
      <c r="L235" s="14">
        <f t="shared" si="26"/>
        <v>183.31883599332292</v>
      </c>
      <c r="M235" s="14">
        <f t="shared" si="27"/>
        <v>1751.730239288356</v>
      </c>
    </row>
    <row r="236" spans="5:13" ht="11.25">
      <c r="E236" s="13">
        <v>1135</v>
      </c>
      <c r="F236" s="13">
        <f t="shared" si="21"/>
        <v>7945</v>
      </c>
      <c r="G236" s="14">
        <f t="shared" si="22"/>
        <v>20426.312677051752</v>
      </c>
      <c r="H236" s="15">
        <f t="shared" si="23"/>
        <v>13.616528065177542</v>
      </c>
      <c r="I236" s="15">
        <f t="shared" si="24"/>
        <v>6.50573735007756</v>
      </c>
      <c r="J236" s="16">
        <f t="shared" si="25"/>
        <v>84.91198141053074</v>
      </c>
      <c r="K236" s="7"/>
      <c r="L236" s="14">
        <f t="shared" si="26"/>
        <v>184.00713601591272</v>
      </c>
      <c r="M236" s="14">
        <f t="shared" si="27"/>
        <v>1758.3073919128537</v>
      </c>
    </row>
    <row r="237" spans="5:13" ht="11.25">
      <c r="E237" s="13">
        <v>1140</v>
      </c>
      <c r="F237" s="13">
        <f t="shared" si="21"/>
        <v>7980</v>
      </c>
      <c r="G237" s="14">
        <f t="shared" si="22"/>
        <v>20516.296433338324</v>
      </c>
      <c r="H237" s="15">
        <f t="shared" si="23"/>
        <v>13.667462266849187</v>
      </c>
      <c r="I237" s="15">
        <f t="shared" si="24"/>
        <v>6.530072814788202</v>
      </c>
      <c r="J237" s="16">
        <f t="shared" si="25"/>
        <v>84.96820956515501</v>
      </c>
      <c r="K237" s="7"/>
      <c r="L237" s="14">
        <f t="shared" si="26"/>
        <v>184.69543603850252</v>
      </c>
      <c r="M237" s="14">
        <f t="shared" si="27"/>
        <v>1764.8845445373518</v>
      </c>
    </row>
    <row r="238" spans="5:13" ht="11.25">
      <c r="E238" s="13">
        <v>1145</v>
      </c>
      <c r="F238" s="13">
        <f t="shared" si="21"/>
        <v>8015</v>
      </c>
      <c r="G238" s="14">
        <f t="shared" si="22"/>
        <v>20606.280189624893</v>
      </c>
      <c r="H238" s="15">
        <f t="shared" si="23"/>
        <v>13.71839646852083</v>
      </c>
      <c r="I238" s="15">
        <f t="shared" si="24"/>
        <v>6.554408279498844</v>
      </c>
      <c r="J238" s="16">
        <f t="shared" si="25"/>
        <v>85.02402018757368</v>
      </c>
      <c r="K238" s="7"/>
      <c r="L238" s="14">
        <f t="shared" si="26"/>
        <v>185.3837360610923</v>
      </c>
      <c r="M238" s="14">
        <f t="shared" si="27"/>
        <v>1771.4616971618498</v>
      </c>
    </row>
    <row r="239" spans="5:13" ht="11.25">
      <c r="E239" s="13">
        <v>1150</v>
      </c>
      <c r="F239" s="13">
        <f t="shared" si="21"/>
        <v>8050</v>
      </c>
      <c r="G239" s="14">
        <f t="shared" si="22"/>
        <v>20696.263945911465</v>
      </c>
      <c r="H239" s="15">
        <f t="shared" si="23"/>
        <v>13.769330670192474</v>
      </c>
      <c r="I239" s="15">
        <f t="shared" si="24"/>
        <v>6.578743744209486</v>
      </c>
      <c r="J239" s="16">
        <f t="shared" si="25"/>
        <v>85.07941791127334</v>
      </c>
      <c r="K239" s="7"/>
      <c r="L239" s="14">
        <f t="shared" si="26"/>
        <v>186.0720360836821</v>
      </c>
      <c r="M239" s="14">
        <f t="shared" si="27"/>
        <v>1778.0388497863476</v>
      </c>
    </row>
    <row r="240" spans="5:13" ht="11.25">
      <c r="E240" s="13">
        <v>1155</v>
      </c>
      <c r="F240" s="13">
        <f t="shared" si="21"/>
        <v>8085</v>
      </c>
      <c r="G240" s="14">
        <f t="shared" si="22"/>
        <v>20786.247702198038</v>
      </c>
      <c r="H240" s="15">
        <f t="shared" si="23"/>
        <v>13.820264871864119</v>
      </c>
      <c r="I240" s="15">
        <f t="shared" si="24"/>
        <v>6.6030792089201285</v>
      </c>
      <c r="J240" s="16">
        <f t="shared" si="25"/>
        <v>85.13440730143421</v>
      </c>
      <c r="K240" s="7"/>
      <c r="L240" s="14">
        <f t="shared" si="26"/>
        <v>186.76033610627186</v>
      </c>
      <c r="M240" s="14">
        <f t="shared" si="27"/>
        <v>1784.6160024108456</v>
      </c>
    </row>
    <row r="241" spans="5:13" ht="11.25">
      <c r="E241" s="13">
        <v>1160</v>
      </c>
      <c r="F241" s="13">
        <f t="shared" si="21"/>
        <v>8120</v>
      </c>
      <c r="G241" s="14">
        <f t="shared" si="22"/>
        <v>20876.23145848461</v>
      </c>
      <c r="H241" s="15">
        <f t="shared" si="23"/>
        <v>13.871199073535763</v>
      </c>
      <c r="I241" s="15">
        <f t="shared" si="24"/>
        <v>6.6274146736307715</v>
      </c>
      <c r="J241" s="16">
        <f t="shared" si="25"/>
        <v>85.18899285618426</v>
      </c>
      <c r="K241" s="7"/>
      <c r="L241" s="14">
        <f t="shared" si="26"/>
        <v>187.44863612886164</v>
      </c>
      <c r="M241" s="14">
        <f t="shared" si="27"/>
        <v>1791.1931550353436</v>
      </c>
    </row>
    <row r="242" spans="5:13" ht="11.25">
      <c r="E242" s="13">
        <v>1165</v>
      </c>
      <c r="F242" s="13">
        <f t="shared" si="21"/>
        <v>8155</v>
      </c>
      <c r="G242" s="14">
        <f t="shared" si="22"/>
        <v>20966.21521477118</v>
      </c>
      <c r="H242" s="15">
        <f t="shared" si="23"/>
        <v>13.922133275207406</v>
      </c>
      <c r="I242" s="15">
        <f t="shared" si="24"/>
        <v>6.651750138341413</v>
      </c>
      <c r="J242" s="16">
        <f t="shared" si="25"/>
        <v>85.24317900782573</v>
      </c>
      <c r="K242" s="7"/>
      <c r="L242" s="14">
        <f t="shared" si="26"/>
        <v>188.1369361514514</v>
      </c>
      <c r="M242" s="14">
        <f t="shared" si="27"/>
        <v>1797.7703076598411</v>
      </c>
    </row>
    <row r="243" spans="5:13" ht="11.25">
      <c r="E243" s="13">
        <v>1170</v>
      </c>
      <c r="F243" s="13">
        <f t="shared" si="21"/>
        <v>8190</v>
      </c>
      <c r="G243" s="14">
        <f t="shared" si="22"/>
        <v>21056.19897105775</v>
      </c>
      <c r="H243" s="15">
        <f t="shared" si="23"/>
        <v>13.97306747687905</v>
      </c>
      <c r="I243" s="15">
        <f t="shared" si="24"/>
        <v>6.676085603052055</v>
      </c>
      <c r="J243" s="16">
        <f t="shared" si="25"/>
        <v>85.29697012403493</v>
      </c>
      <c r="K243" s="7"/>
      <c r="L243" s="14">
        <f t="shared" si="26"/>
        <v>188.8252361740412</v>
      </c>
      <c r="M243" s="14">
        <f t="shared" si="27"/>
        <v>1804.347460284339</v>
      </c>
    </row>
    <row r="244" spans="5:13" ht="11.25">
      <c r="E244" s="13">
        <v>1175</v>
      </c>
      <c r="F244" s="13">
        <f t="shared" si="21"/>
        <v>8225</v>
      </c>
      <c r="G244" s="14">
        <f t="shared" si="22"/>
        <v>21146.182727344323</v>
      </c>
      <c r="H244" s="15">
        <f t="shared" si="23"/>
        <v>14.024001678550695</v>
      </c>
      <c r="I244" s="15">
        <f t="shared" si="24"/>
        <v>6.700421067762698</v>
      </c>
      <c r="J244" s="16">
        <f t="shared" si="25"/>
        <v>85.35037050903574</v>
      </c>
      <c r="K244" s="7"/>
      <c r="L244" s="14">
        <f t="shared" si="26"/>
        <v>189.513536196631</v>
      </c>
      <c r="M244" s="14">
        <f t="shared" si="27"/>
        <v>1810.9246129088372</v>
      </c>
    </row>
    <row r="245" spans="5:13" ht="11.25">
      <c r="E245" s="13">
        <v>1180</v>
      </c>
      <c r="F245" s="13">
        <f t="shared" si="21"/>
        <v>8260</v>
      </c>
      <c r="G245" s="14">
        <f t="shared" si="22"/>
        <v>21236.166483630896</v>
      </c>
      <c r="H245" s="15">
        <f t="shared" si="23"/>
        <v>14.07493588022234</v>
      </c>
      <c r="I245" s="15">
        <f t="shared" si="24"/>
        <v>6.72475653247334</v>
      </c>
      <c r="J245" s="16">
        <f t="shared" si="25"/>
        <v>85.40338440474777</v>
      </c>
      <c r="K245" s="7"/>
      <c r="L245" s="14">
        <f t="shared" si="26"/>
        <v>190.2018362192208</v>
      </c>
      <c r="M245" s="14">
        <f t="shared" si="27"/>
        <v>1817.5017655333352</v>
      </c>
    </row>
    <row r="246" spans="5:13" ht="11.25">
      <c r="E246" s="13">
        <v>1185</v>
      </c>
      <c r="F246" s="13">
        <f t="shared" si="21"/>
        <v>8295</v>
      </c>
      <c r="G246" s="14">
        <f t="shared" si="22"/>
        <v>21326.150239917468</v>
      </c>
      <c r="H246" s="15">
        <f t="shared" si="23"/>
        <v>14.125870081893984</v>
      </c>
      <c r="I246" s="15">
        <f t="shared" si="24"/>
        <v>6.7490919971839824</v>
      </c>
      <c r="J246" s="16">
        <f t="shared" si="25"/>
        <v>85.45601599190962</v>
      </c>
      <c r="K246" s="7"/>
      <c r="L246" s="14">
        <f t="shared" si="26"/>
        <v>190.89013624181058</v>
      </c>
      <c r="M246" s="14">
        <f t="shared" si="27"/>
        <v>1824.078918157833</v>
      </c>
    </row>
    <row r="247" spans="5:13" ht="11.25">
      <c r="E247" s="13">
        <v>1190</v>
      </c>
      <c r="F247" s="13">
        <f t="shared" si="21"/>
        <v>8330</v>
      </c>
      <c r="G247" s="14">
        <f t="shared" si="22"/>
        <v>21416.133996204037</v>
      </c>
      <c r="H247" s="15">
        <f t="shared" si="23"/>
        <v>14.176804283565627</v>
      </c>
      <c r="I247" s="15">
        <f t="shared" si="24"/>
        <v>6.773427461894625</v>
      </c>
      <c r="J247" s="16">
        <f t="shared" si="25"/>
        <v>85.50826939117788</v>
      </c>
      <c r="K247" s="7"/>
      <c r="L247" s="14">
        <f t="shared" si="26"/>
        <v>191.57843626440035</v>
      </c>
      <c r="M247" s="14">
        <f t="shared" si="27"/>
        <v>1830.656070782331</v>
      </c>
    </row>
    <row r="248" spans="5:13" ht="11.25">
      <c r="E248" s="13">
        <v>1195</v>
      </c>
      <c r="F248" s="13">
        <f t="shared" si="21"/>
        <v>8365</v>
      </c>
      <c r="G248" s="14">
        <f t="shared" si="22"/>
        <v>21506.117752490612</v>
      </c>
      <c r="H248" s="15">
        <f t="shared" si="23"/>
        <v>14.227738485237275</v>
      </c>
      <c r="I248" s="15">
        <f t="shared" si="24"/>
        <v>6.797762926605269</v>
      </c>
      <c r="J248" s="16">
        <f t="shared" si="25"/>
        <v>85.56014866420267</v>
      </c>
      <c r="K248" s="7"/>
      <c r="L248" s="14">
        <f t="shared" si="26"/>
        <v>192.26673628699018</v>
      </c>
      <c r="M248" s="14">
        <f t="shared" si="27"/>
        <v>1837.2332234068292</v>
      </c>
    </row>
    <row r="249" spans="5:13" ht="11.25">
      <c r="E249" s="13">
        <v>1200</v>
      </c>
      <c r="F249" s="13">
        <f t="shared" si="21"/>
        <v>8400</v>
      </c>
      <c r="G249" s="14">
        <f t="shared" si="22"/>
        <v>21596.10150877718</v>
      </c>
      <c r="H249" s="15">
        <f t="shared" si="23"/>
        <v>14.278672686908918</v>
      </c>
      <c r="I249" s="15">
        <f t="shared" si="24"/>
        <v>6.82209839131591</v>
      </c>
      <c r="J249" s="16">
        <f t="shared" si="25"/>
        <v>85.61165781467996</v>
      </c>
      <c r="K249" s="7"/>
      <c r="L249" s="14">
        <f t="shared" si="26"/>
        <v>192.95503630957995</v>
      </c>
      <c r="M249" s="14">
        <f t="shared" si="27"/>
        <v>1843.810376031327</v>
      </c>
    </row>
    <row r="250" spans="5:13" ht="11.25">
      <c r="E250" s="13">
        <v>1205</v>
      </c>
      <c r="F250" s="13">
        <f t="shared" si="21"/>
        <v>8435</v>
      </c>
      <c r="G250" s="14">
        <f t="shared" si="22"/>
        <v>21686.085265063753</v>
      </c>
      <c r="H250" s="15">
        <f t="shared" si="23"/>
        <v>14.329606888580562</v>
      </c>
      <c r="I250" s="15">
        <f t="shared" si="24"/>
        <v>6.846433856026553</v>
      </c>
      <c r="J250" s="16">
        <f t="shared" si="25"/>
        <v>85.66280078938165</v>
      </c>
      <c r="K250" s="7"/>
      <c r="L250" s="14">
        <f t="shared" si="26"/>
        <v>193.64333633216975</v>
      </c>
      <c r="M250" s="14">
        <f t="shared" si="27"/>
        <v>1850.387528655825</v>
      </c>
    </row>
    <row r="251" spans="5:13" ht="11.25">
      <c r="E251" s="13">
        <v>1210</v>
      </c>
      <c r="F251" s="13">
        <f t="shared" si="21"/>
        <v>8470</v>
      </c>
      <c r="G251" s="14">
        <f t="shared" si="22"/>
        <v>21776.069021350322</v>
      </c>
      <c r="H251" s="15">
        <f t="shared" si="23"/>
        <v>14.380541090252205</v>
      </c>
      <c r="I251" s="15">
        <f t="shared" si="24"/>
        <v>6.870769320737194</v>
      </c>
      <c r="J251" s="16">
        <f t="shared" si="25"/>
        <v>85.71358147916357</v>
      </c>
      <c r="K251" s="7"/>
      <c r="L251" s="14">
        <f t="shared" si="26"/>
        <v>194.33163635475952</v>
      </c>
      <c r="M251" s="14">
        <f t="shared" si="27"/>
        <v>1856.9646812803226</v>
      </c>
    </row>
    <row r="252" spans="5:13" ht="11.25">
      <c r="E252" s="13">
        <v>1215</v>
      </c>
      <c r="F252" s="13">
        <f t="shared" si="21"/>
        <v>8505</v>
      </c>
      <c r="G252" s="14">
        <f t="shared" si="22"/>
        <v>21866.052777636898</v>
      </c>
      <c r="H252" s="15">
        <f t="shared" si="23"/>
        <v>14.431475291923851</v>
      </c>
      <c r="I252" s="15">
        <f t="shared" si="24"/>
        <v>6.895104785447837</v>
      </c>
      <c r="J252" s="16">
        <f t="shared" si="25"/>
        <v>85.76400371995227</v>
      </c>
      <c r="K252" s="7"/>
      <c r="L252" s="14">
        <f t="shared" si="26"/>
        <v>195.01993637734932</v>
      </c>
      <c r="M252" s="14">
        <f t="shared" si="27"/>
        <v>1863.5418339048208</v>
      </c>
    </row>
    <row r="253" spans="5:13" ht="11.25">
      <c r="E253" s="13">
        <v>1220</v>
      </c>
      <c r="F253" s="13">
        <f t="shared" si="21"/>
        <v>8540</v>
      </c>
      <c r="G253" s="14">
        <f t="shared" si="22"/>
        <v>21956.036533923467</v>
      </c>
      <c r="H253" s="15">
        <f t="shared" si="23"/>
        <v>14.482409493595494</v>
      </c>
      <c r="I253" s="15">
        <f t="shared" si="24"/>
        <v>6.9194402501584795</v>
      </c>
      <c r="J253" s="16">
        <f t="shared" si="25"/>
        <v>85.81407129371101</v>
      </c>
      <c r="K253" s="7"/>
      <c r="L253" s="14">
        <f t="shared" si="26"/>
        <v>195.7082363999391</v>
      </c>
      <c r="M253" s="14">
        <f t="shared" si="27"/>
        <v>1870.1189865293186</v>
      </c>
    </row>
    <row r="254" spans="5:13" ht="11.25">
      <c r="E254" s="13">
        <v>1225</v>
      </c>
      <c r="F254" s="13">
        <f t="shared" si="21"/>
        <v>8575</v>
      </c>
      <c r="G254" s="14">
        <f t="shared" si="22"/>
        <v>22046.02029021004</v>
      </c>
      <c r="H254" s="15">
        <f t="shared" si="23"/>
        <v>14.533343695267138</v>
      </c>
      <c r="I254" s="15">
        <f t="shared" si="24"/>
        <v>6.943775714869122</v>
      </c>
      <c r="J254" s="16">
        <f t="shared" si="25"/>
        <v>85.86378792938523</v>
      </c>
      <c r="K254" s="7"/>
      <c r="L254" s="14">
        <f t="shared" si="26"/>
        <v>196.39653642252887</v>
      </c>
      <c r="M254" s="14">
        <f t="shared" si="27"/>
        <v>1876.6961391538166</v>
      </c>
    </row>
    <row r="255" spans="5:13" ht="11.25">
      <c r="E255" s="13">
        <v>1230</v>
      </c>
      <c r="F255" s="13">
        <f t="shared" si="21"/>
        <v>8610</v>
      </c>
      <c r="G255" s="14">
        <f t="shared" si="22"/>
        <v>22136.004046496608</v>
      </c>
      <c r="H255" s="15">
        <f t="shared" si="23"/>
        <v>14.584277896938781</v>
      </c>
      <c r="I255" s="15">
        <f t="shared" si="24"/>
        <v>6.968111179579763</v>
      </c>
      <c r="J255" s="16">
        <f t="shared" si="25"/>
        <v>85.91315730382844</v>
      </c>
      <c r="K255" s="7"/>
      <c r="L255" s="14">
        <f t="shared" si="26"/>
        <v>197.08483644511864</v>
      </c>
      <c r="M255" s="14">
        <f t="shared" si="27"/>
        <v>1883.2732917783142</v>
      </c>
    </row>
    <row r="256" spans="5:13" ht="11.25">
      <c r="E256" s="13">
        <v>1235</v>
      </c>
      <c r="F256" s="13">
        <f t="shared" si="21"/>
        <v>8645</v>
      </c>
      <c r="G256" s="14">
        <f t="shared" si="22"/>
        <v>22225.987802783184</v>
      </c>
      <c r="H256" s="15">
        <f t="shared" si="23"/>
        <v>14.635212098610427</v>
      </c>
      <c r="I256" s="15">
        <f t="shared" si="24"/>
        <v>6.992446644290406</v>
      </c>
      <c r="J256" s="16">
        <f t="shared" si="25"/>
        <v>85.96218304270869</v>
      </c>
      <c r="K256" s="7"/>
      <c r="L256" s="14">
        <f t="shared" si="26"/>
        <v>197.77313646770847</v>
      </c>
      <c r="M256" s="14">
        <f t="shared" si="27"/>
        <v>1889.8504444028124</v>
      </c>
    </row>
    <row r="257" spans="5:13" ht="11.25">
      <c r="E257" s="13">
        <v>1240</v>
      </c>
      <c r="F257" s="13">
        <f t="shared" si="21"/>
        <v>8680</v>
      </c>
      <c r="G257" s="14">
        <f t="shared" si="22"/>
        <v>22315.971559069756</v>
      </c>
      <c r="H257" s="15">
        <f t="shared" si="23"/>
        <v>14.686146300282072</v>
      </c>
      <c r="I257" s="15">
        <f t="shared" si="24"/>
        <v>7.016782109001049</v>
      </c>
      <c r="J257" s="16">
        <f t="shared" si="25"/>
        <v>86.01086872139612</v>
      </c>
      <c r="K257" s="7"/>
      <c r="L257" s="14">
        <f t="shared" si="26"/>
        <v>198.46143649029827</v>
      </c>
      <c r="M257" s="14">
        <f t="shared" si="27"/>
        <v>1896.4275970273106</v>
      </c>
    </row>
    <row r="258" spans="5:13" ht="11.25">
      <c r="E258" s="13">
        <v>1245</v>
      </c>
      <c r="F258" s="13">
        <f t="shared" si="21"/>
        <v>8715</v>
      </c>
      <c r="G258" s="14">
        <f t="shared" si="22"/>
        <v>22405.955315356325</v>
      </c>
      <c r="H258" s="15">
        <f t="shared" si="23"/>
        <v>14.737080501953715</v>
      </c>
      <c r="I258" s="15">
        <f t="shared" si="24"/>
        <v>7.0411175737116904</v>
      </c>
      <c r="J258" s="16">
        <f t="shared" si="25"/>
        <v>86.05921786583222</v>
      </c>
      <c r="K258" s="7"/>
      <c r="L258" s="14">
        <f t="shared" si="26"/>
        <v>199.14973651288804</v>
      </c>
      <c r="M258" s="14">
        <f t="shared" si="27"/>
        <v>1903.0047496518082</v>
      </c>
    </row>
    <row r="259" spans="5:13" ht="11.25">
      <c r="E259" s="13">
        <v>1250</v>
      </c>
      <c r="F259" s="13">
        <f t="shared" si="21"/>
        <v>8750</v>
      </c>
      <c r="G259" s="14">
        <f t="shared" si="22"/>
        <v>22495.939071642897</v>
      </c>
      <c r="H259" s="15">
        <f t="shared" si="23"/>
        <v>14.78801470362536</v>
      </c>
      <c r="I259" s="15">
        <f t="shared" si="24"/>
        <v>7.065453038422333</v>
      </c>
      <c r="J259" s="16">
        <f t="shared" si="25"/>
        <v>86.10723395338103</v>
      </c>
      <c r="K259" s="7"/>
      <c r="L259" s="14">
        <f t="shared" si="26"/>
        <v>199.8380365354778</v>
      </c>
      <c r="M259" s="14">
        <f t="shared" si="27"/>
        <v>1909.581902276306</v>
      </c>
    </row>
    <row r="260" spans="5:13" ht="11.25">
      <c r="E260" s="13">
        <v>1255</v>
      </c>
      <c r="F260" s="13">
        <f t="shared" si="21"/>
        <v>8785</v>
      </c>
      <c r="G260" s="14">
        <f t="shared" si="22"/>
        <v>22585.92282792947</v>
      </c>
      <c r="H260" s="15">
        <f t="shared" si="23"/>
        <v>14.838948905297004</v>
      </c>
      <c r="I260" s="15">
        <f t="shared" si="24"/>
        <v>7.089788503132976</v>
      </c>
      <c r="J260" s="16">
        <f t="shared" si="25"/>
        <v>86.15492041366278</v>
      </c>
      <c r="K260" s="7"/>
      <c r="L260" s="14">
        <f t="shared" si="26"/>
        <v>200.5263365580676</v>
      </c>
      <c r="M260" s="14">
        <f t="shared" si="27"/>
        <v>1916.159054900804</v>
      </c>
    </row>
    <row r="261" spans="5:13" ht="11.25">
      <c r="E261" s="13">
        <v>1260</v>
      </c>
      <c r="F261" s="13">
        <f t="shared" si="21"/>
        <v>8820</v>
      </c>
      <c r="G261" s="14">
        <f t="shared" si="22"/>
        <v>22675.90658421604</v>
      </c>
      <c r="H261" s="15">
        <f t="shared" si="23"/>
        <v>14.889883106968648</v>
      </c>
      <c r="I261" s="15">
        <f t="shared" si="24"/>
        <v>7.114123967843618</v>
      </c>
      <c r="J261" s="16">
        <f t="shared" si="25"/>
        <v>86.20228062937062</v>
      </c>
      <c r="K261" s="7"/>
      <c r="L261" s="14">
        <f t="shared" si="26"/>
        <v>201.21463658065738</v>
      </c>
      <c r="M261" s="14">
        <f t="shared" si="27"/>
        <v>1922.736207525302</v>
      </c>
    </row>
    <row r="262" spans="5:13" ht="11.25">
      <c r="E262" s="13">
        <v>1265</v>
      </c>
      <c r="F262" s="13">
        <f t="shared" si="21"/>
        <v>8855</v>
      </c>
      <c r="G262" s="14">
        <f t="shared" si="22"/>
        <v>22765.89034050261</v>
      </c>
      <c r="H262" s="15">
        <f t="shared" si="23"/>
        <v>14.940817308640291</v>
      </c>
      <c r="I262" s="15">
        <f t="shared" si="24"/>
        <v>7.138459432554259</v>
      </c>
      <c r="J262" s="16">
        <f t="shared" si="25"/>
        <v>86.24931793707037</v>
      </c>
      <c r="K262" s="7"/>
      <c r="L262" s="14">
        <f t="shared" si="26"/>
        <v>201.90293660324716</v>
      </c>
      <c r="M262" s="14">
        <f t="shared" si="27"/>
        <v>1929.3133601497996</v>
      </c>
    </row>
    <row r="263" spans="5:13" ht="11.25">
      <c r="E263" s="13">
        <v>1270</v>
      </c>
      <c r="F263" s="13">
        <f t="shared" si="21"/>
        <v>8890</v>
      </c>
      <c r="G263" s="14">
        <f t="shared" si="22"/>
        <v>22855.874096789183</v>
      </c>
      <c r="H263" s="15">
        <f t="shared" si="23"/>
        <v>14.991751510311937</v>
      </c>
      <c r="I263" s="15">
        <f t="shared" si="24"/>
        <v>7.162794897264903</v>
      </c>
      <c r="J263" s="16">
        <f t="shared" si="25"/>
        <v>86.29603562798422</v>
      </c>
      <c r="K263" s="7"/>
      <c r="L263" s="14">
        <f t="shared" si="26"/>
        <v>202.59123662583698</v>
      </c>
      <c r="M263" s="14">
        <f t="shared" si="27"/>
        <v>1935.890512774298</v>
      </c>
    </row>
    <row r="264" spans="5:13" ht="11.25">
      <c r="E264" s="13">
        <v>1275</v>
      </c>
      <c r="F264" s="13">
        <f t="shared" si="21"/>
        <v>8925</v>
      </c>
      <c r="G264" s="14">
        <f t="shared" si="22"/>
        <v>22945.857853075755</v>
      </c>
      <c r="H264" s="15">
        <f t="shared" si="23"/>
        <v>15.042685711983582</v>
      </c>
      <c r="I264" s="15">
        <f t="shared" si="24"/>
        <v>7.187130361975545</v>
      </c>
      <c r="J264" s="16">
        <f t="shared" si="25"/>
        <v>86.34243694875829</v>
      </c>
      <c r="K264" s="7"/>
      <c r="L264" s="14">
        <f t="shared" si="26"/>
        <v>203.27953664842678</v>
      </c>
      <c r="M264" s="14">
        <f t="shared" si="27"/>
        <v>1942.467665398796</v>
      </c>
    </row>
    <row r="265" spans="5:13" ht="11.25">
      <c r="E265" s="13">
        <v>1280</v>
      </c>
      <c r="F265" s="13">
        <f aca="true" t="shared" si="28" ref="F265:F328">$C$13*E265/1000</f>
        <v>8960</v>
      </c>
      <c r="G265" s="14">
        <f aca="true" t="shared" si="29" ref="G265:G328">F265*$C$11/($C$12*PI())*60</f>
        <v>23035.841609362327</v>
      </c>
      <c r="H265" s="15">
        <f aca="true" t="shared" si="30" ref="H265:H328">$C$25*$C$18+$C$22/1000*G265</f>
        <v>15.093619913655226</v>
      </c>
      <c r="I265" s="15">
        <f aca="true" t="shared" si="31" ref="I265:I328">H265*$C$25</f>
        <v>7.2114658266861875</v>
      </c>
      <c r="J265" s="16">
        <f aca="true" t="shared" si="32" ref="J265:J328">(I265-$C$26)/I265*100</f>
        <v>86.38852510221483</v>
      </c>
      <c r="K265" s="7"/>
      <c r="L265" s="14">
        <f aca="true" t="shared" si="33" ref="L265:L328">H265/$C$15*100</f>
        <v>203.96783667101656</v>
      </c>
      <c r="M265" s="14">
        <f aca="true" t="shared" si="34" ref="M265:M328">$C$10*I265/$C$15*1000</f>
        <v>1949.0448180232938</v>
      </c>
    </row>
    <row r="266" spans="5:13" ht="11.25">
      <c r="E266" s="13">
        <v>1285</v>
      </c>
      <c r="F266" s="13">
        <f t="shared" si="28"/>
        <v>8995</v>
      </c>
      <c r="G266" s="14">
        <f t="shared" si="29"/>
        <v>23125.825365648896</v>
      </c>
      <c r="H266" s="15">
        <f t="shared" si="30"/>
        <v>15.14455411532687</v>
      </c>
      <c r="I266" s="15">
        <f t="shared" si="31"/>
        <v>7.23580129139683</v>
      </c>
      <c r="J266" s="16">
        <f t="shared" si="32"/>
        <v>86.43430324808911</v>
      </c>
      <c r="K266" s="7"/>
      <c r="L266" s="14">
        <f t="shared" si="33"/>
        <v>204.65613669360633</v>
      </c>
      <c r="M266" s="14">
        <f t="shared" si="34"/>
        <v>1955.6219706477918</v>
      </c>
    </row>
    <row r="267" spans="5:13" ht="11.25">
      <c r="E267" s="13">
        <v>1290</v>
      </c>
      <c r="F267" s="13">
        <f t="shared" si="28"/>
        <v>9030</v>
      </c>
      <c r="G267" s="14">
        <f t="shared" si="29"/>
        <v>23215.80912193547</v>
      </c>
      <c r="H267" s="15">
        <f t="shared" si="30"/>
        <v>15.195488316998514</v>
      </c>
      <c r="I267" s="15">
        <f t="shared" si="31"/>
        <v>7.260136756107472</v>
      </c>
      <c r="J267" s="16">
        <f t="shared" si="32"/>
        <v>86.47977450375156</v>
      </c>
      <c r="K267" s="7"/>
      <c r="L267" s="14">
        <f t="shared" si="33"/>
        <v>205.3444367161961</v>
      </c>
      <c r="M267" s="14">
        <f t="shared" si="34"/>
        <v>1962.1991232722896</v>
      </c>
    </row>
    <row r="268" spans="5:13" ht="11.25">
      <c r="E268" s="13">
        <v>1295</v>
      </c>
      <c r="F268" s="13">
        <f t="shared" si="28"/>
        <v>9065</v>
      </c>
      <c r="G268" s="14">
        <f t="shared" si="29"/>
        <v>23305.792878222044</v>
      </c>
      <c r="H268" s="15">
        <f t="shared" si="30"/>
        <v>15.24642251867016</v>
      </c>
      <c r="I268" s="15">
        <f t="shared" si="31"/>
        <v>7.284472220818115</v>
      </c>
      <c r="J268" s="16">
        <f t="shared" si="32"/>
        <v>86.52494194491547</v>
      </c>
      <c r="K268" s="7"/>
      <c r="L268" s="14">
        <f t="shared" si="33"/>
        <v>206.03273673878593</v>
      </c>
      <c r="M268" s="14">
        <f t="shared" si="34"/>
        <v>1968.7762758967876</v>
      </c>
    </row>
    <row r="269" spans="5:13" ht="11.25">
      <c r="E269" s="13">
        <v>1300</v>
      </c>
      <c r="F269" s="13">
        <f t="shared" si="28"/>
        <v>9100</v>
      </c>
      <c r="G269" s="14">
        <f t="shared" si="29"/>
        <v>23395.776634508613</v>
      </c>
      <c r="H269" s="15">
        <f t="shared" si="30"/>
        <v>15.297356720341803</v>
      </c>
      <c r="I269" s="15">
        <f t="shared" si="31"/>
        <v>7.308807685528757</v>
      </c>
      <c r="J269" s="16">
        <f t="shared" si="32"/>
        <v>86.56980860633038</v>
      </c>
      <c r="K269" s="7"/>
      <c r="L269" s="14">
        <f t="shared" si="33"/>
        <v>206.7210367613757</v>
      </c>
      <c r="M269" s="14">
        <f t="shared" si="34"/>
        <v>1975.3534285212857</v>
      </c>
    </row>
    <row r="270" spans="5:13" ht="11.25">
      <c r="E270" s="13">
        <v>1305</v>
      </c>
      <c r="F270" s="13">
        <f t="shared" si="28"/>
        <v>9135</v>
      </c>
      <c r="G270" s="14">
        <f t="shared" si="29"/>
        <v>23485.760390795185</v>
      </c>
      <c r="H270" s="15">
        <f t="shared" si="30"/>
        <v>15.348290922013447</v>
      </c>
      <c r="I270" s="15">
        <f t="shared" si="31"/>
        <v>7.333143150239399</v>
      </c>
      <c r="J270" s="16">
        <f t="shared" si="32"/>
        <v>86.61437748246192</v>
      </c>
      <c r="K270" s="7"/>
      <c r="L270" s="14">
        <f t="shared" si="33"/>
        <v>207.4093367839655</v>
      </c>
      <c r="M270" s="14">
        <f t="shared" si="34"/>
        <v>1981.9305811457834</v>
      </c>
    </row>
    <row r="271" spans="5:13" ht="11.25">
      <c r="E271" s="13">
        <v>1310</v>
      </c>
      <c r="F271" s="13">
        <f t="shared" si="28"/>
        <v>9170</v>
      </c>
      <c r="G271" s="14">
        <f t="shared" si="29"/>
        <v>23575.744147081754</v>
      </c>
      <c r="H271" s="15">
        <f t="shared" si="30"/>
        <v>15.39922512368509</v>
      </c>
      <c r="I271" s="15">
        <f t="shared" si="31"/>
        <v>7.357478614950041</v>
      </c>
      <c r="J271" s="16">
        <f t="shared" si="32"/>
        <v>86.6586515281579</v>
      </c>
      <c r="K271" s="7"/>
      <c r="L271" s="14">
        <f t="shared" si="33"/>
        <v>208.09763680655524</v>
      </c>
      <c r="M271" s="14">
        <f t="shared" si="34"/>
        <v>1988.5077337702812</v>
      </c>
    </row>
    <row r="272" spans="5:13" ht="11.25">
      <c r="E272" s="13">
        <v>1315</v>
      </c>
      <c r="F272" s="13">
        <f t="shared" si="28"/>
        <v>9205</v>
      </c>
      <c r="G272" s="14">
        <f t="shared" si="29"/>
        <v>23665.72790336833</v>
      </c>
      <c r="H272" s="15">
        <f t="shared" si="30"/>
        <v>15.450159325356736</v>
      </c>
      <c r="I272" s="15">
        <f t="shared" si="31"/>
        <v>7.381814079660684</v>
      </c>
      <c r="J272" s="16">
        <f t="shared" si="32"/>
        <v>86.70263365930144</v>
      </c>
      <c r="K272" s="7"/>
      <c r="L272" s="14">
        <f t="shared" si="33"/>
        <v>208.78593682914504</v>
      </c>
      <c r="M272" s="14">
        <f t="shared" si="34"/>
        <v>1995.0848863947792</v>
      </c>
    </row>
    <row r="273" spans="5:13" ht="11.25">
      <c r="E273" s="13">
        <v>1320</v>
      </c>
      <c r="F273" s="13">
        <f t="shared" si="28"/>
        <v>9240</v>
      </c>
      <c r="G273" s="14">
        <f t="shared" si="29"/>
        <v>23755.7116596549</v>
      </c>
      <c r="H273" s="15">
        <f t="shared" si="30"/>
        <v>15.50109352702838</v>
      </c>
      <c r="I273" s="15">
        <f t="shared" si="31"/>
        <v>7.406149544371326</v>
      </c>
      <c r="J273" s="16">
        <f t="shared" si="32"/>
        <v>86.74632675345109</v>
      </c>
      <c r="K273" s="7"/>
      <c r="L273" s="14">
        <f t="shared" si="33"/>
        <v>209.47423685173482</v>
      </c>
      <c r="M273" s="14">
        <f t="shared" si="34"/>
        <v>2001.6620390192772</v>
      </c>
    </row>
    <row r="274" spans="5:13" ht="11.25">
      <c r="E274" s="13">
        <v>1325</v>
      </c>
      <c r="F274" s="13">
        <f t="shared" si="28"/>
        <v>9275</v>
      </c>
      <c r="G274" s="14">
        <f t="shared" si="29"/>
        <v>23845.69541594147</v>
      </c>
      <c r="H274" s="15">
        <f t="shared" si="30"/>
        <v>15.552027728700024</v>
      </c>
      <c r="I274" s="15">
        <f t="shared" si="31"/>
        <v>7.430485009081968</v>
      </c>
      <c r="J274" s="16">
        <f t="shared" si="32"/>
        <v>86.78973365046838</v>
      </c>
      <c r="K274" s="7"/>
      <c r="L274" s="14">
        <f t="shared" si="33"/>
        <v>210.16253687432464</v>
      </c>
      <c r="M274" s="14">
        <f t="shared" si="34"/>
        <v>2008.2391916437753</v>
      </c>
    </row>
    <row r="275" spans="5:13" ht="11.25">
      <c r="E275" s="13">
        <v>1330</v>
      </c>
      <c r="F275" s="13">
        <f t="shared" si="28"/>
        <v>9310</v>
      </c>
      <c r="G275" s="14">
        <f t="shared" si="29"/>
        <v>23935.67917222804</v>
      </c>
      <c r="H275" s="15">
        <f t="shared" si="30"/>
        <v>15.602961930371666</v>
      </c>
      <c r="I275" s="15">
        <f t="shared" si="31"/>
        <v>7.454820473792609</v>
      </c>
      <c r="J275" s="16">
        <f t="shared" si="32"/>
        <v>86.83285715313318</v>
      </c>
      <c r="K275" s="7"/>
      <c r="L275" s="14">
        <f t="shared" si="33"/>
        <v>210.85083689691442</v>
      </c>
      <c r="M275" s="14">
        <f t="shared" si="34"/>
        <v>2014.8163442682728</v>
      </c>
    </row>
    <row r="276" spans="5:13" ht="11.25">
      <c r="E276" s="13">
        <v>1335</v>
      </c>
      <c r="F276" s="13">
        <f t="shared" si="28"/>
        <v>9345</v>
      </c>
      <c r="G276" s="14">
        <f t="shared" si="29"/>
        <v>24025.662928514615</v>
      </c>
      <c r="H276" s="15">
        <f t="shared" si="30"/>
        <v>15.653896132043315</v>
      </c>
      <c r="I276" s="15">
        <f t="shared" si="31"/>
        <v>7.479155938503254</v>
      </c>
      <c r="J276" s="16">
        <f t="shared" si="32"/>
        <v>86.87570002774693</v>
      </c>
      <c r="K276" s="7"/>
      <c r="L276" s="14">
        <f t="shared" si="33"/>
        <v>211.53913691950424</v>
      </c>
      <c r="M276" s="14">
        <f t="shared" si="34"/>
        <v>2021.393496892771</v>
      </c>
    </row>
    <row r="277" spans="5:13" ht="11.25">
      <c r="E277" s="13">
        <v>1340</v>
      </c>
      <c r="F277" s="13">
        <f t="shared" si="28"/>
        <v>9380</v>
      </c>
      <c r="G277" s="14">
        <f t="shared" si="29"/>
        <v>24115.646684801184</v>
      </c>
      <c r="H277" s="15">
        <f t="shared" si="30"/>
        <v>15.704830333714956</v>
      </c>
      <c r="I277" s="15">
        <f t="shared" si="31"/>
        <v>7.503491403213895</v>
      </c>
      <c r="J277" s="16">
        <f t="shared" si="32"/>
        <v>86.91826500472416</v>
      </c>
      <c r="K277" s="7"/>
      <c r="L277" s="14">
        <f t="shared" si="33"/>
        <v>212.22743694209402</v>
      </c>
      <c r="M277" s="14">
        <f t="shared" si="34"/>
        <v>2027.9706495172686</v>
      </c>
    </row>
    <row r="278" spans="5:13" ht="11.25">
      <c r="E278" s="13">
        <v>1345</v>
      </c>
      <c r="F278" s="13">
        <f t="shared" si="28"/>
        <v>9415</v>
      </c>
      <c r="G278" s="14">
        <f t="shared" si="29"/>
        <v>24205.630441087756</v>
      </c>
      <c r="H278" s="15">
        <f t="shared" si="30"/>
        <v>15.755764535386602</v>
      </c>
      <c r="I278" s="15">
        <f t="shared" si="31"/>
        <v>7.527826867924538</v>
      </c>
      <c r="J278" s="16">
        <f t="shared" si="32"/>
        <v>86.96055477917261</v>
      </c>
      <c r="K278" s="7"/>
      <c r="L278" s="14">
        <f t="shared" si="33"/>
        <v>212.9157369646838</v>
      </c>
      <c r="M278" s="14">
        <f t="shared" si="34"/>
        <v>2034.5478021417666</v>
      </c>
    </row>
    <row r="279" spans="5:13" ht="11.25">
      <c r="E279" s="13">
        <v>1350</v>
      </c>
      <c r="F279" s="13">
        <f t="shared" si="28"/>
        <v>9450</v>
      </c>
      <c r="G279" s="14">
        <f t="shared" si="29"/>
        <v>24295.61419737433</v>
      </c>
      <c r="H279" s="15">
        <f t="shared" si="30"/>
        <v>15.806698737058246</v>
      </c>
      <c r="I279" s="15">
        <f t="shared" si="31"/>
        <v>7.552162332635181</v>
      </c>
      <c r="J279" s="16">
        <f t="shared" si="32"/>
        <v>87.00257201146204</v>
      </c>
      <c r="K279" s="7"/>
      <c r="L279" s="14">
        <f t="shared" si="33"/>
        <v>213.6040369872736</v>
      </c>
      <c r="M279" s="14">
        <f t="shared" si="34"/>
        <v>2041.124954766265</v>
      </c>
    </row>
    <row r="280" spans="5:13" ht="11.25">
      <c r="E280" s="13">
        <v>1355</v>
      </c>
      <c r="F280" s="13">
        <f t="shared" si="28"/>
        <v>9485</v>
      </c>
      <c r="G280" s="14">
        <f t="shared" si="29"/>
        <v>24385.5979536609</v>
      </c>
      <c r="H280" s="15">
        <f t="shared" si="30"/>
        <v>15.85763293872989</v>
      </c>
      <c r="I280" s="15">
        <f t="shared" si="31"/>
        <v>7.576497797345823</v>
      </c>
      <c r="J280" s="16">
        <f t="shared" si="32"/>
        <v>87.04431932778212</v>
      </c>
      <c r="K280" s="7"/>
      <c r="L280" s="14">
        <f t="shared" si="33"/>
        <v>214.29233700986336</v>
      </c>
      <c r="M280" s="14">
        <f t="shared" si="34"/>
        <v>2047.702107390763</v>
      </c>
    </row>
    <row r="281" spans="5:13" ht="11.25">
      <c r="E281" s="13">
        <v>1360</v>
      </c>
      <c r="F281" s="13">
        <f t="shared" si="28"/>
        <v>9520</v>
      </c>
      <c r="G281" s="14">
        <f t="shared" si="29"/>
        <v>24475.581709947473</v>
      </c>
      <c r="H281" s="15">
        <f t="shared" si="30"/>
        <v>15.908567140401535</v>
      </c>
      <c r="I281" s="15">
        <f t="shared" si="31"/>
        <v>7.600833262056465</v>
      </c>
      <c r="J281" s="16">
        <f t="shared" si="32"/>
        <v>87.0857993206896</v>
      </c>
      <c r="K281" s="7"/>
      <c r="L281" s="14">
        <f t="shared" si="33"/>
        <v>214.9806370324532</v>
      </c>
      <c r="M281" s="14">
        <f t="shared" si="34"/>
        <v>2054.2792600152607</v>
      </c>
    </row>
    <row r="282" spans="5:13" ht="11.25">
      <c r="E282" s="13">
        <v>1365</v>
      </c>
      <c r="F282" s="13">
        <f t="shared" si="28"/>
        <v>9555</v>
      </c>
      <c r="G282" s="14">
        <f t="shared" si="29"/>
        <v>24565.565466234042</v>
      </c>
      <c r="H282" s="15">
        <f t="shared" si="30"/>
        <v>15.959501342073178</v>
      </c>
      <c r="I282" s="15">
        <f t="shared" si="31"/>
        <v>7.625168726767107</v>
      </c>
      <c r="J282" s="16">
        <f t="shared" si="32"/>
        <v>87.12701454964504</v>
      </c>
      <c r="K282" s="7"/>
      <c r="L282" s="14">
        <f t="shared" si="33"/>
        <v>215.66893705504296</v>
      </c>
      <c r="M282" s="14">
        <f t="shared" si="34"/>
        <v>2060.8564126397587</v>
      </c>
    </row>
    <row r="283" spans="5:13" ht="11.25">
      <c r="E283" s="13">
        <v>1370</v>
      </c>
      <c r="F283" s="13">
        <f t="shared" si="28"/>
        <v>9590</v>
      </c>
      <c r="G283" s="14">
        <f t="shared" si="29"/>
        <v>24655.549222520618</v>
      </c>
      <c r="H283" s="15">
        <f t="shared" si="30"/>
        <v>16.010435543744826</v>
      </c>
      <c r="I283" s="15">
        <f t="shared" si="31"/>
        <v>7.649504191477751</v>
      </c>
      <c r="J283" s="16">
        <f t="shared" si="32"/>
        <v>87.16796754153917</v>
      </c>
      <c r="K283" s="7"/>
      <c r="L283" s="14">
        <f t="shared" si="33"/>
        <v>216.35723707763276</v>
      </c>
      <c r="M283" s="14">
        <f t="shared" si="34"/>
        <v>2067.433565264257</v>
      </c>
    </row>
    <row r="284" spans="5:13" ht="11.25">
      <c r="E284" s="13">
        <v>1375</v>
      </c>
      <c r="F284" s="13">
        <f t="shared" si="28"/>
        <v>9625</v>
      </c>
      <c r="G284" s="14">
        <f t="shared" si="29"/>
        <v>24745.532978807187</v>
      </c>
      <c r="H284" s="15">
        <f t="shared" si="30"/>
        <v>16.061369745416467</v>
      </c>
      <c r="I284" s="15">
        <f t="shared" si="31"/>
        <v>7.673839656188392</v>
      </c>
      <c r="J284" s="16">
        <f t="shared" si="32"/>
        <v>87.20866079120941</v>
      </c>
      <c r="K284" s="7"/>
      <c r="L284" s="14">
        <f t="shared" si="33"/>
        <v>217.04553710022253</v>
      </c>
      <c r="M284" s="14">
        <f t="shared" si="34"/>
        <v>2074.0107178887547</v>
      </c>
    </row>
    <row r="285" spans="5:13" ht="11.25">
      <c r="E285" s="13">
        <v>1380</v>
      </c>
      <c r="F285" s="13">
        <f t="shared" si="28"/>
        <v>9660</v>
      </c>
      <c r="G285" s="14">
        <f t="shared" si="29"/>
        <v>24835.51673509376</v>
      </c>
      <c r="H285" s="15">
        <f t="shared" si="30"/>
        <v>16.11230394708811</v>
      </c>
      <c r="I285" s="15">
        <f t="shared" si="31"/>
        <v>7.698175120899035</v>
      </c>
      <c r="J285" s="16">
        <f t="shared" si="32"/>
        <v>87.24909676194646</v>
      </c>
      <c r="K285" s="7"/>
      <c r="L285" s="14">
        <f t="shared" si="33"/>
        <v>217.7338371228123</v>
      </c>
      <c r="M285" s="14">
        <f t="shared" si="34"/>
        <v>2080.5878705132527</v>
      </c>
    </row>
    <row r="286" spans="5:13" ht="11.25">
      <c r="E286" s="13">
        <v>1385</v>
      </c>
      <c r="F286" s="13">
        <f t="shared" si="28"/>
        <v>9695</v>
      </c>
      <c r="G286" s="14">
        <f t="shared" si="29"/>
        <v>24925.500491380328</v>
      </c>
      <c r="H286" s="15">
        <f t="shared" si="30"/>
        <v>16.163238148759756</v>
      </c>
      <c r="I286" s="15">
        <f t="shared" si="31"/>
        <v>7.722510585609677</v>
      </c>
      <c r="J286" s="16">
        <f t="shared" si="32"/>
        <v>87.28927788599137</v>
      </c>
      <c r="K286" s="7"/>
      <c r="L286" s="14">
        <f t="shared" si="33"/>
        <v>218.42213714540208</v>
      </c>
      <c r="M286" s="14">
        <f t="shared" si="34"/>
        <v>2087.1650231377507</v>
      </c>
    </row>
    <row r="287" spans="5:13" ht="11.25">
      <c r="E287" s="13">
        <v>1390</v>
      </c>
      <c r="F287" s="13">
        <f t="shared" si="28"/>
        <v>9730</v>
      </c>
      <c r="G287" s="14">
        <f t="shared" si="29"/>
        <v>25015.484247666904</v>
      </c>
      <c r="H287" s="15">
        <f t="shared" si="30"/>
        <v>16.2141723504314</v>
      </c>
      <c r="I287" s="15">
        <f t="shared" si="31"/>
        <v>7.746846050320319</v>
      </c>
      <c r="J287" s="16">
        <f t="shared" si="32"/>
        <v>87.3292065650232</v>
      </c>
      <c r="K287" s="7"/>
      <c r="L287" s="14">
        <f t="shared" si="33"/>
        <v>219.1104371679919</v>
      </c>
      <c r="M287" s="14">
        <f t="shared" si="34"/>
        <v>2093.7421757622487</v>
      </c>
    </row>
    <row r="288" spans="5:13" ht="11.25">
      <c r="E288" s="13">
        <v>1395</v>
      </c>
      <c r="F288" s="13">
        <f t="shared" si="28"/>
        <v>9765</v>
      </c>
      <c r="G288" s="14">
        <f t="shared" si="29"/>
        <v>25105.468003953472</v>
      </c>
      <c r="H288" s="15">
        <f t="shared" si="30"/>
        <v>16.265106552103045</v>
      </c>
      <c r="I288" s="15">
        <f t="shared" si="31"/>
        <v>7.771181515030961</v>
      </c>
      <c r="J288" s="16">
        <f t="shared" si="32"/>
        <v>87.36888517063758</v>
      </c>
      <c r="K288" s="7"/>
      <c r="L288" s="14">
        <f t="shared" si="33"/>
        <v>219.79873719058168</v>
      </c>
      <c r="M288" s="14">
        <f t="shared" si="34"/>
        <v>2100.319328386746</v>
      </c>
    </row>
    <row r="289" spans="5:13" ht="11.25">
      <c r="E289" s="13">
        <v>1400</v>
      </c>
      <c r="F289" s="13">
        <f t="shared" si="28"/>
        <v>9800</v>
      </c>
      <c r="G289" s="14">
        <f t="shared" si="29"/>
        <v>25195.451760240045</v>
      </c>
      <c r="H289" s="15">
        <f t="shared" si="30"/>
        <v>16.31604075377469</v>
      </c>
      <c r="I289" s="15">
        <f t="shared" si="31"/>
        <v>7.795516979741604</v>
      </c>
      <c r="J289" s="16">
        <f t="shared" si="32"/>
        <v>87.40831604481627</v>
      </c>
      <c r="K289" s="7"/>
      <c r="L289" s="14">
        <f t="shared" si="33"/>
        <v>220.48703721317148</v>
      </c>
      <c r="M289" s="14">
        <f t="shared" si="34"/>
        <v>2106.8964810112443</v>
      </c>
    </row>
    <row r="290" spans="5:13" ht="11.25">
      <c r="E290" s="13">
        <v>1405</v>
      </c>
      <c r="F290" s="13">
        <f t="shared" si="28"/>
        <v>9835</v>
      </c>
      <c r="G290" s="14">
        <f t="shared" si="29"/>
        <v>25285.435516526617</v>
      </c>
      <c r="H290" s="15">
        <f t="shared" si="30"/>
        <v>16.366974955446334</v>
      </c>
      <c r="I290" s="15">
        <f t="shared" si="31"/>
        <v>7.819852444452247</v>
      </c>
      <c r="J290" s="16">
        <f t="shared" si="32"/>
        <v>87.44750150038793</v>
      </c>
      <c r="K290" s="7"/>
      <c r="L290" s="14">
        <f t="shared" si="33"/>
        <v>221.17533723576125</v>
      </c>
      <c r="M290" s="14">
        <f t="shared" si="34"/>
        <v>2113.473633635742</v>
      </c>
    </row>
    <row r="291" spans="5:13" ht="11.25">
      <c r="E291" s="13">
        <v>1410</v>
      </c>
      <c r="F291" s="13">
        <f t="shared" si="28"/>
        <v>9870</v>
      </c>
      <c r="G291" s="14">
        <f t="shared" si="29"/>
        <v>25375.41927281319</v>
      </c>
      <c r="H291" s="15">
        <f t="shared" si="30"/>
        <v>16.41790915711798</v>
      </c>
      <c r="I291" s="15">
        <f t="shared" si="31"/>
        <v>7.844187909162889</v>
      </c>
      <c r="J291" s="16">
        <f t="shared" si="32"/>
        <v>87.48644382148032</v>
      </c>
      <c r="K291" s="7"/>
      <c r="L291" s="14">
        <f t="shared" si="33"/>
        <v>221.86363725835108</v>
      </c>
      <c r="M291" s="14">
        <f t="shared" si="34"/>
        <v>2120.05078626024</v>
      </c>
    </row>
    <row r="292" spans="5:13" ht="11.25">
      <c r="E292" s="13">
        <v>1415</v>
      </c>
      <c r="F292" s="13">
        <f t="shared" si="28"/>
        <v>9905</v>
      </c>
      <c r="G292" s="14">
        <f t="shared" si="29"/>
        <v>25465.40302909976</v>
      </c>
      <c r="H292" s="15">
        <f t="shared" si="30"/>
        <v>16.468843358789623</v>
      </c>
      <c r="I292" s="15">
        <f t="shared" si="31"/>
        <v>7.868523373873532</v>
      </c>
      <c r="J292" s="16">
        <f t="shared" si="32"/>
        <v>87.5251452639642</v>
      </c>
      <c r="K292" s="7"/>
      <c r="L292" s="14">
        <f t="shared" si="33"/>
        <v>222.55193728094085</v>
      </c>
      <c r="M292" s="14">
        <f t="shared" si="34"/>
        <v>2126.6279388847383</v>
      </c>
    </row>
    <row r="293" spans="5:13" ht="11.25">
      <c r="E293" s="13">
        <v>1420</v>
      </c>
      <c r="F293" s="13">
        <f t="shared" si="28"/>
        <v>9940</v>
      </c>
      <c r="G293" s="14">
        <f t="shared" si="29"/>
        <v>25555.38678538633</v>
      </c>
      <c r="H293" s="15">
        <f t="shared" si="30"/>
        <v>16.519777560461268</v>
      </c>
      <c r="I293" s="15">
        <f t="shared" si="31"/>
        <v>7.892858838584174</v>
      </c>
      <c r="J293" s="16">
        <f t="shared" si="32"/>
        <v>87.56360805588886</v>
      </c>
      <c r="K293" s="7"/>
      <c r="L293" s="14">
        <f t="shared" si="33"/>
        <v>223.24023730353062</v>
      </c>
      <c r="M293" s="14">
        <f t="shared" si="34"/>
        <v>2133.205091509236</v>
      </c>
    </row>
    <row r="294" spans="5:13" ht="11.25">
      <c r="E294" s="13">
        <v>1425</v>
      </c>
      <c r="F294" s="13">
        <f t="shared" si="28"/>
        <v>9975</v>
      </c>
      <c r="G294" s="14">
        <f t="shared" si="29"/>
        <v>25645.370541672903</v>
      </c>
      <c r="H294" s="15">
        <f t="shared" si="30"/>
        <v>16.570711762132913</v>
      </c>
      <c r="I294" s="15">
        <f t="shared" si="31"/>
        <v>7.917194303294816</v>
      </c>
      <c r="J294" s="16">
        <f t="shared" si="32"/>
        <v>87.60183439790976</v>
      </c>
      <c r="K294" s="7"/>
      <c r="L294" s="14">
        <f t="shared" si="33"/>
        <v>223.92853732612045</v>
      </c>
      <c r="M294" s="14">
        <f t="shared" si="34"/>
        <v>2139.782244133734</v>
      </c>
    </row>
    <row r="295" spans="5:13" ht="11.25">
      <c r="E295" s="13">
        <v>1430</v>
      </c>
      <c r="F295" s="13">
        <f t="shared" si="28"/>
        <v>10010</v>
      </c>
      <c r="G295" s="14">
        <f t="shared" si="29"/>
        <v>25735.354297959475</v>
      </c>
      <c r="H295" s="15">
        <f t="shared" si="30"/>
        <v>16.621645963804557</v>
      </c>
      <c r="I295" s="15">
        <f t="shared" si="31"/>
        <v>7.941529768005459</v>
      </c>
      <c r="J295" s="16">
        <f t="shared" si="32"/>
        <v>87.6398264637082</v>
      </c>
      <c r="K295" s="7"/>
      <c r="L295" s="14">
        <f t="shared" si="33"/>
        <v>224.61683734871022</v>
      </c>
      <c r="M295" s="14">
        <f t="shared" si="34"/>
        <v>2146.359396758232</v>
      </c>
    </row>
    <row r="296" spans="5:13" ht="11.25">
      <c r="E296" s="13">
        <v>1435</v>
      </c>
      <c r="F296" s="13">
        <f t="shared" si="28"/>
        <v>10045</v>
      </c>
      <c r="G296" s="14">
        <f t="shared" si="29"/>
        <v>25825.338054246047</v>
      </c>
      <c r="H296" s="15">
        <f t="shared" si="30"/>
        <v>16.6725801654762</v>
      </c>
      <c r="I296" s="15">
        <f t="shared" si="31"/>
        <v>7.9658652327161015</v>
      </c>
      <c r="J296" s="16">
        <f t="shared" si="32"/>
        <v>87.6775864004034</v>
      </c>
      <c r="K296" s="7"/>
      <c r="L296" s="14">
        <f t="shared" si="33"/>
        <v>225.30513737130002</v>
      </c>
      <c r="M296" s="14">
        <f t="shared" si="34"/>
        <v>2152.93654938273</v>
      </c>
    </row>
    <row r="297" spans="5:13" ht="11.25">
      <c r="E297" s="13">
        <v>1440</v>
      </c>
      <c r="F297" s="13">
        <f t="shared" si="28"/>
        <v>10080</v>
      </c>
      <c r="G297" s="14">
        <f t="shared" si="29"/>
        <v>25915.321810532616</v>
      </c>
      <c r="H297" s="15">
        <f t="shared" si="30"/>
        <v>16.723514367147843</v>
      </c>
      <c r="I297" s="15">
        <f t="shared" si="31"/>
        <v>7.990200697426742</v>
      </c>
      <c r="J297" s="16">
        <f t="shared" si="32"/>
        <v>87.71511632895694</v>
      </c>
      <c r="K297" s="7"/>
      <c r="L297" s="14">
        <f t="shared" si="33"/>
        <v>225.99343739388976</v>
      </c>
      <c r="M297" s="14">
        <f t="shared" si="34"/>
        <v>2159.5137020072275</v>
      </c>
    </row>
    <row r="298" spans="5:13" ht="11.25">
      <c r="E298" s="13">
        <v>1445</v>
      </c>
      <c r="F298" s="13">
        <f t="shared" si="28"/>
        <v>10115</v>
      </c>
      <c r="G298" s="14">
        <f t="shared" si="29"/>
        <v>26005.30556681919</v>
      </c>
      <c r="H298" s="15">
        <f t="shared" si="30"/>
        <v>16.774448568819487</v>
      </c>
      <c r="I298" s="15">
        <f t="shared" si="31"/>
        <v>8.014536162137384</v>
      </c>
      <c r="J298" s="16">
        <f t="shared" si="32"/>
        <v>87.75241834456993</v>
      </c>
      <c r="K298" s="7"/>
      <c r="L298" s="14">
        <f t="shared" si="33"/>
        <v>226.68173741647954</v>
      </c>
      <c r="M298" s="14">
        <f t="shared" si="34"/>
        <v>2166.0908546317255</v>
      </c>
    </row>
    <row r="299" spans="5:13" ht="11.25">
      <c r="E299" s="13">
        <v>1450</v>
      </c>
      <c r="F299" s="13">
        <f t="shared" si="28"/>
        <v>10150</v>
      </c>
      <c r="G299" s="14">
        <f t="shared" si="29"/>
        <v>26095.28932310576</v>
      </c>
      <c r="H299" s="15">
        <f t="shared" si="30"/>
        <v>16.82538277049113</v>
      </c>
      <c r="I299" s="15">
        <f t="shared" si="31"/>
        <v>8.038871626848026</v>
      </c>
      <c r="J299" s="16">
        <f t="shared" si="32"/>
        <v>87.78949451707292</v>
      </c>
      <c r="K299" s="7"/>
      <c r="L299" s="14">
        <f t="shared" si="33"/>
        <v>227.37003743906934</v>
      </c>
      <c r="M299" s="14">
        <f t="shared" si="34"/>
        <v>2172.668007256223</v>
      </c>
    </row>
    <row r="300" spans="5:13" ht="11.25">
      <c r="E300" s="13">
        <v>1455</v>
      </c>
      <c r="F300" s="13">
        <f t="shared" si="28"/>
        <v>10185</v>
      </c>
      <c r="G300" s="14">
        <f t="shared" si="29"/>
        <v>26185.273079392333</v>
      </c>
      <c r="H300" s="15">
        <f t="shared" si="30"/>
        <v>16.876316972162776</v>
      </c>
      <c r="I300" s="15">
        <f t="shared" si="31"/>
        <v>8.06320709155867</v>
      </c>
      <c r="J300" s="16">
        <f t="shared" si="32"/>
        <v>87.82634689130873</v>
      </c>
      <c r="K300" s="7"/>
      <c r="L300" s="14">
        <f t="shared" si="33"/>
        <v>228.0583374616591</v>
      </c>
      <c r="M300" s="14">
        <f t="shared" si="34"/>
        <v>2179.2451598807215</v>
      </c>
    </row>
    <row r="301" spans="5:13" ht="11.25">
      <c r="E301" s="13">
        <v>1460</v>
      </c>
      <c r="F301" s="13">
        <f t="shared" si="28"/>
        <v>10220</v>
      </c>
      <c r="G301" s="14">
        <f t="shared" si="29"/>
        <v>26275.256835678905</v>
      </c>
      <c r="H301" s="15">
        <f t="shared" si="30"/>
        <v>16.92725117383442</v>
      </c>
      <c r="I301" s="15">
        <f t="shared" si="31"/>
        <v>8.087542556269312</v>
      </c>
      <c r="J301" s="16">
        <f t="shared" si="32"/>
        <v>87.86297748750839</v>
      </c>
      <c r="K301" s="7"/>
      <c r="L301" s="14">
        <f t="shared" si="33"/>
        <v>228.74663748424894</v>
      </c>
      <c r="M301" s="14">
        <f t="shared" si="34"/>
        <v>2185.8223125052195</v>
      </c>
    </row>
    <row r="302" spans="5:13" ht="11.25">
      <c r="E302" s="13">
        <v>1465</v>
      </c>
      <c r="F302" s="13">
        <f t="shared" si="28"/>
        <v>10255</v>
      </c>
      <c r="G302" s="14">
        <f t="shared" si="29"/>
        <v>26365.240591965474</v>
      </c>
      <c r="H302" s="15">
        <f t="shared" si="30"/>
        <v>16.978185375506065</v>
      </c>
      <c r="I302" s="15">
        <f t="shared" si="31"/>
        <v>8.111878020979955</v>
      </c>
      <c r="J302" s="16">
        <f t="shared" si="32"/>
        <v>87.89938830166031</v>
      </c>
      <c r="K302" s="7"/>
      <c r="L302" s="14">
        <f t="shared" si="33"/>
        <v>229.4349375068387</v>
      </c>
      <c r="M302" s="14">
        <f t="shared" si="34"/>
        <v>2192.3994651297176</v>
      </c>
    </row>
    <row r="303" spans="5:13" ht="11.25">
      <c r="E303" s="13">
        <v>1470</v>
      </c>
      <c r="F303" s="13">
        <f t="shared" si="28"/>
        <v>10290</v>
      </c>
      <c r="G303" s="14">
        <f t="shared" si="29"/>
        <v>26455.22434825205</v>
      </c>
      <c r="H303" s="15">
        <f t="shared" si="30"/>
        <v>17.02911957717771</v>
      </c>
      <c r="I303" s="15">
        <f t="shared" si="31"/>
        <v>8.136213485690597</v>
      </c>
      <c r="J303" s="16">
        <f t="shared" si="32"/>
        <v>87.9355813058729</v>
      </c>
      <c r="K303" s="7"/>
      <c r="L303" s="14">
        <f t="shared" si="33"/>
        <v>230.1232375294285</v>
      </c>
      <c r="M303" s="14">
        <f t="shared" si="34"/>
        <v>2198.9766177542156</v>
      </c>
    </row>
    <row r="304" spans="5:13" ht="11.25">
      <c r="E304" s="13">
        <v>1475</v>
      </c>
      <c r="F304" s="13">
        <f t="shared" si="28"/>
        <v>10325</v>
      </c>
      <c r="G304" s="14">
        <f t="shared" si="29"/>
        <v>26545.20810453862</v>
      </c>
      <c r="H304" s="15">
        <f t="shared" si="30"/>
        <v>17.080053778849354</v>
      </c>
      <c r="I304" s="15">
        <f t="shared" si="31"/>
        <v>8.160548950401239</v>
      </c>
      <c r="J304" s="16">
        <f t="shared" si="32"/>
        <v>87.97155844873053</v>
      </c>
      <c r="K304" s="7"/>
      <c r="L304" s="14">
        <f t="shared" si="33"/>
        <v>230.81153755201828</v>
      </c>
      <c r="M304" s="14">
        <f t="shared" si="34"/>
        <v>2205.553770378713</v>
      </c>
    </row>
    <row r="305" spans="5:13" ht="11.25">
      <c r="E305" s="13">
        <v>1480</v>
      </c>
      <c r="F305" s="13">
        <f t="shared" si="28"/>
        <v>10360</v>
      </c>
      <c r="G305" s="14">
        <f t="shared" si="29"/>
        <v>26635.19186082519</v>
      </c>
      <c r="H305" s="15">
        <f t="shared" si="30"/>
        <v>17.130987980521</v>
      </c>
      <c r="I305" s="15">
        <f t="shared" si="31"/>
        <v>8.184884415111881</v>
      </c>
      <c r="J305" s="16">
        <f t="shared" si="32"/>
        <v>88.00732165564334</v>
      </c>
      <c r="K305" s="7"/>
      <c r="L305" s="14">
        <f t="shared" si="33"/>
        <v>231.4998375746081</v>
      </c>
      <c r="M305" s="14">
        <f t="shared" si="34"/>
        <v>2212.1309230032107</v>
      </c>
    </row>
    <row r="306" spans="5:13" ht="11.25">
      <c r="E306" s="13">
        <v>1485</v>
      </c>
      <c r="F306" s="13">
        <f t="shared" si="28"/>
        <v>10395</v>
      </c>
      <c r="G306" s="14">
        <f t="shared" si="29"/>
        <v>26725.17561711176</v>
      </c>
      <c r="H306" s="15">
        <f t="shared" si="30"/>
        <v>17.18192218219264</v>
      </c>
      <c r="I306" s="15">
        <f t="shared" si="31"/>
        <v>8.209219879822523</v>
      </c>
      <c r="J306" s="16">
        <f t="shared" si="32"/>
        <v>88.04287282919059</v>
      </c>
      <c r="K306" s="7"/>
      <c r="L306" s="14">
        <f t="shared" si="33"/>
        <v>232.18813759719782</v>
      </c>
      <c r="M306" s="14">
        <f t="shared" si="34"/>
        <v>2218.7080756277087</v>
      </c>
    </row>
    <row r="307" spans="5:13" ht="11.25">
      <c r="E307" s="13">
        <v>1490</v>
      </c>
      <c r="F307" s="13">
        <f t="shared" si="28"/>
        <v>10430</v>
      </c>
      <c r="G307" s="14">
        <f t="shared" si="29"/>
        <v>26815.159373398335</v>
      </c>
      <c r="H307" s="15">
        <f t="shared" si="30"/>
        <v>17.232856383864288</v>
      </c>
      <c r="I307" s="15">
        <f t="shared" si="31"/>
        <v>8.233555344533167</v>
      </c>
      <c r="J307" s="16">
        <f t="shared" si="32"/>
        <v>88.07821384945824</v>
      </c>
      <c r="K307" s="7"/>
      <c r="L307" s="14">
        <f t="shared" si="33"/>
        <v>232.87643761978765</v>
      </c>
      <c r="M307" s="14">
        <f t="shared" si="34"/>
        <v>2225.285228252207</v>
      </c>
    </row>
    <row r="308" spans="5:13" ht="11.25">
      <c r="E308" s="13">
        <v>1495</v>
      </c>
      <c r="F308" s="13">
        <f t="shared" si="28"/>
        <v>10465</v>
      </c>
      <c r="G308" s="14">
        <f t="shared" si="29"/>
        <v>26905.143129684904</v>
      </c>
      <c r="H308" s="15">
        <f t="shared" si="30"/>
        <v>17.283790585535932</v>
      </c>
      <c r="I308" s="15">
        <f t="shared" si="31"/>
        <v>8.25789080924381</v>
      </c>
      <c r="J308" s="16">
        <f t="shared" si="32"/>
        <v>88.11334657437021</v>
      </c>
      <c r="K308" s="7"/>
      <c r="L308" s="14">
        <f t="shared" si="33"/>
        <v>233.56473764237745</v>
      </c>
      <c r="M308" s="14">
        <f t="shared" si="34"/>
        <v>2231.862380876705</v>
      </c>
    </row>
    <row r="309" spans="5:13" ht="11.25">
      <c r="E309" s="13">
        <v>1500</v>
      </c>
      <c r="F309" s="13">
        <f t="shared" si="28"/>
        <v>10500</v>
      </c>
      <c r="G309" s="14">
        <f t="shared" si="29"/>
        <v>26995.126885971476</v>
      </c>
      <c r="H309" s="15">
        <f t="shared" si="30"/>
        <v>17.334724787207577</v>
      </c>
      <c r="I309" s="15">
        <f t="shared" si="31"/>
        <v>8.282226273954452</v>
      </c>
      <c r="J309" s="16">
        <f t="shared" si="32"/>
        <v>88.14827284001412</v>
      </c>
      <c r="K309" s="7"/>
      <c r="L309" s="14">
        <f t="shared" si="33"/>
        <v>234.25303766496722</v>
      </c>
      <c r="M309" s="14">
        <f t="shared" si="34"/>
        <v>2238.4395335012027</v>
      </c>
    </row>
    <row r="310" spans="5:13" ht="11.25">
      <c r="E310" s="13">
        <v>1505</v>
      </c>
      <c r="F310" s="13">
        <f t="shared" si="28"/>
        <v>10535</v>
      </c>
      <c r="G310" s="14">
        <f t="shared" si="29"/>
        <v>27085.11064225805</v>
      </c>
      <c r="H310" s="15">
        <f t="shared" si="30"/>
        <v>17.38565898887922</v>
      </c>
      <c r="I310" s="15">
        <f t="shared" si="31"/>
        <v>8.306561738665094</v>
      </c>
      <c r="J310" s="16">
        <f t="shared" si="32"/>
        <v>88.18299446096103</v>
      </c>
      <c r="K310" s="7"/>
      <c r="L310" s="14">
        <f t="shared" si="33"/>
        <v>234.94133768755705</v>
      </c>
      <c r="M310" s="14">
        <f t="shared" si="34"/>
        <v>2245.0166861257007</v>
      </c>
    </row>
    <row r="311" spans="5:13" ht="11.25">
      <c r="E311" s="13">
        <v>1510</v>
      </c>
      <c r="F311" s="13">
        <f t="shared" si="28"/>
        <v>10570</v>
      </c>
      <c r="G311" s="14">
        <f t="shared" si="29"/>
        <v>27175.09439854462</v>
      </c>
      <c r="H311" s="15">
        <f t="shared" si="30"/>
        <v>17.436593190550866</v>
      </c>
      <c r="I311" s="15">
        <f t="shared" si="31"/>
        <v>8.330897203375736</v>
      </c>
      <c r="J311" s="16">
        <f t="shared" si="32"/>
        <v>88.21751323057977</v>
      </c>
      <c r="K311" s="7"/>
      <c r="L311" s="14">
        <f t="shared" si="33"/>
        <v>235.62963771014682</v>
      </c>
      <c r="M311" s="14">
        <f t="shared" si="34"/>
        <v>2251.5938387501988</v>
      </c>
    </row>
    <row r="312" spans="5:13" ht="11.25">
      <c r="E312" s="13">
        <v>1515</v>
      </c>
      <c r="F312" s="13">
        <f t="shared" si="28"/>
        <v>10605</v>
      </c>
      <c r="G312" s="14">
        <f t="shared" si="29"/>
        <v>27265.078154831193</v>
      </c>
      <c r="H312" s="15">
        <f t="shared" si="30"/>
        <v>17.48752739222251</v>
      </c>
      <c r="I312" s="15">
        <f t="shared" si="31"/>
        <v>8.355232668086378</v>
      </c>
      <c r="J312" s="16">
        <f t="shared" si="32"/>
        <v>88.2518309213457</v>
      </c>
      <c r="K312" s="7"/>
      <c r="L312" s="14">
        <f t="shared" si="33"/>
        <v>236.31793773273665</v>
      </c>
      <c r="M312" s="14">
        <f t="shared" si="34"/>
        <v>2258.1709913746968</v>
      </c>
    </row>
    <row r="313" spans="5:13" ht="11.25">
      <c r="E313" s="13">
        <v>1520</v>
      </c>
      <c r="F313" s="13">
        <f t="shared" si="28"/>
        <v>10640</v>
      </c>
      <c r="G313" s="14">
        <f t="shared" si="29"/>
        <v>27355.061911117762</v>
      </c>
      <c r="H313" s="15">
        <f t="shared" si="30"/>
        <v>17.53846159389415</v>
      </c>
      <c r="I313" s="15">
        <f t="shared" si="31"/>
        <v>8.37956813279702</v>
      </c>
      <c r="J313" s="16">
        <f t="shared" si="32"/>
        <v>88.2859492851441</v>
      </c>
      <c r="K313" s="7"/>
      <c r="L313" s="14">
        <f t="shared" si="33"/>
        <v>237.00623775532637</v>
      </c>
      <c r="M313" s="14">
        <f t="shared" si="34"/>
        <v>2264.748143999195</v>
      </c>
    </row>
    <row r="314" spans="5:13" ht="11.25">
      <c r="E314" s="13">
        <v>1525</v>
      </c>
      <c r="F314" s="13">
        <f t="shared" si="28"/>
        <v>10675</v>
      </c>
      <c r="G314" s="14">
        <f t="shared" si="29"/>
        <v>27445.045667404334</v>
      </c>
      <c r="H314" s="15">
        <f t="shared" si="30"/>
        <v>17.589395795565796</v>
      </c>
      <c r="I314" s="15">
        <f t="shared" si="31"/>
        <v>8.403903597507663</v>
      </c>
      <c r="J314" s="16">
        <f t="shared" si="32"/>
        <v>88.31987005356827</v>
      </c>
      <c r="K314" s="7"/>
      <c r="L314" s="14">
        <f t="shared" si="33"/>
        <v>237.69453777791614</v>
      </c>
      <c r="M314" s="14">
        <f t="shared" si="34"/>
        <v>2271.3252966236923</v>
      </c>
    </row>
    <row r="315" spans="5:13" ht="11.25">
      <c r="E315" s="13">
        <v>1530</v>
      </c>
      <c r="F315" s="13">
        <f t="shared" si="28"/>
        <v>10710</v>
      </c>
      <c r="G315" s="14">
        <f t="shared" si="29"/>
        <v>27535.029423690907</v>
      </c>
      <c r="H315" s="15">
        <f t="shared" si="30"/>
        <v>17.64032999723744</v>
      </c>
      <c r="I315" s="15">
        <f t="shared" si="31"/>
        <v>8.428239062218305</v>
      </c>
      <c r="J315" s="16">
        <f t="shared" si="32"/>
        <v>88.35359493821248</v>
      </c>
      <c r="K315" s="7"/>
      <c r="L315" s="14">
        <f t="shared" si="33"/>
        <v>238.38283780050597</v>
      </c>
      <c r="M315" s="14">
        <f t="shared" si="34"/>
        <v>2277.9024492481904</v>
      </c>
    </row>
    <row r="316" spans="5:13" ht="11.25">
      <c r="E316" s="13">
        <v>1535</v>
      </c>
      <c r="F316" s="13">
        <f t="shared" si="28"/>
        <v>10745</v>
      </c>
      <c r="G316" s="14">
        <f t="shared" si="29"/>
        <v>27625.01317997748</v>
      </c>
      <c r="H316" s="15">
        <f t="shared" si="30"/>
        <v>17.691264198909085</v>
      </c>
      <c r="I316" s="15">
        <f t="shared" si="31"/>
        <v>8.452574526928947</v>
      </c>
      <c r="J316" s="16">
        <f t="shared" si="32"/>
        <v>88.38712563095987</v>
      </c>
      <c r="K316" s="7"/>
      <c r="L316" s="14">
        <f t="shared" si="33"/>
        <v>239.07113782309574</v>
      </c>
      <c r="M316" s="14">
        <f t="shared" si="34"/>
        <v>2284.4796018726884</v>
      </c>
    </row>
    <row r="317" spans="5:13" ht="11.25">
      <c r="E317" s="13">
        <v>1540</v>
      </c>
      <c r="F317" s="13">
        <f t="shared" si="28"/>
        <v>10780</v>
      </c>
      <c r="G317" s="14">
        <f t="shared" si="29"/>
        <v>27714.996936264048</v>
      </c>
      <c r="H317" s="15">
        <f t="shared" si="30"/>
        <v>17.74219840058073</v>
      </c>
      <c r="I317" s="15">
        <f t="shared" si="31"/>
        <v>8.47690999163959</v>
      </c>
      <c r="J317" s="16">
        <f t="shared" si="32"/>
        <v>88.42046380426544</v>
      </c>
      <c r="K317" s="7"/>
      <c r="L317" s="14">
        <f t="shared" si="33"/>
        <v>239.75943784568554</v>
      </c>
      <c r="M317" s="14">
        <f t="shared" si="34"/>
        <v>2291.0567544971864</v>
      </c>
    </row>
    <row r="318" spans="5:13" ht="11.25">
      <c r="E318" s="13">
        <v>1545</v>
      </c>
      <c r="F318" s="13">
        <f t="shared" si="28"/>
        <v>10815</v>
      </c>
      <c r="G318" s="14">
        <f t="shared" si="29"/>
        <v>27804.98069255062</v>
      </c>
      <c r="H318" s="15">
        <f t="shared" si="30"/>
        <v>17.793132602252374</v>
      </c>
      <c r="I318" s="15">
        <f t="shared" si="31"/>
        <v>8.501245456350231</v>
      </c>
      <c r="J318" s="16">
        <f t="shared" si="32"/>
        <v>88.45361111143399</v>
      </c>
      <c r="K318" s="7"/>
      <c r="L318" s="14">
        <f t="shared" si="33"/>
        <v>240.4477378682753</v>
      </c>
      <c r="M318" s="14">
        <f t="shared" si="34"/>
        <v>2297.6339071216844</v>
      </c>
    </row>
    <row r="319" spans="5:13" ht="11.25">
      <c r="E319" s="13">
        <v>1550</v>
      </c>
      <c r="F319" s="13">
        <f t="shared" si="28"/>
        <v>10850</v>
      </c>
      <c r="G319" s="14">
        <f t="shared" si="29"/>
        <v>27894.964448837192</v>
      </c>
      <c r="H319" s="15">
        <f t="shared" si="30"/>
        <v>17.84406680392402</v>
      </c>
      <c r="I319" s="15">
        <f t="shared" si="31"/>
        <v>8.525580921060875</v>
      </c>
      <c r="J319" s="16">
        <f t="shared" si="32"/>
        <v>88.48656918689356</v>
      </c>
      <c r="K319" s="7"/>
      <c r="L319" s="14">
        <f t="shared" si="33"/>
        <v>241.13603789086508</v>
      </c>
      <c r="M319" s="14">
        <f t="shared" si="34"/>
        <v>2304.2110597461824</v>
      </c>
    </row>
    <row r="320" spans="5:13" ht="11.25">
      <c r="E320" s="13">
        <v>1555</v>
      </c>
      <c r="F320" s="13">
        <f t="shared" si="28"/>
        <v>10885</v>
      </c>
      <c r="G320" s="14">
        <f t="shared" si="29"/>
        <v>27984.948205123765</v>
      </c>
      <c r="H320" s="15">
        <f t="shared" si="30"/>
        <v>17.895001005595663</v>
      </c>
      <c r="I320" s="15">
        <f t="shared" si="31"/>
        <v>8.549916385771517</v>
      </c>
      <c r="J320" s="16">
        <f t="shared" si="32"/>
        <v>88.51933964646402</v>
      </c>
      <c r="K320" s="7"/>
      <c r="L320" s="14">
        <f t="shared" si="33"/>
        <v>241.8243379134549</v>
      </c>
      <c r="M320" s="14">
        <f t="shared" si="34"/>
        <v>2310.7882123706804</v>
      </c>
    </row>
    <row r="321" spans="5:13" ht="11.25">
      <c r="E321" s="13">
        <v>1560</v>
      </c>
      <c r="F321" s="13">
        <f t="shared" si="28"/>
        <v>10920</v>
      </c>
      <c r="G321" s="14">
        <f t="shared" si="29"/>
        <v>28074.931961410337</v>
      </c>
      <c r="H321" s="15">
        <f t="shared" si="30"/>
        <v>17.945935207267308</v>
      </c>
      <c r="I321" s="15">
        <f t="shared" si="31"/>
        <v>8.57425185048216</v>
      </c>
      <c r="J321" s="16">
        <f t="shared" si="32"/>
        <v>88.55192408762115</v>
      </c>
      <c r="K321" s="7"/>
      <c r="L321" s="14">
        <f t="shared" si="33"/>
        <v>242.51263793604468</v>
      </c>
      <c r="M321" s="14">
        <f t="shared" si="34"/>
        <v>2317.3653649951784</v>
      </c>
    </row>
    <row r="322" spans="5:13" ht="11.25">
      <c r="E322" s="13">
        <v>1565</v>
      </c>
      <c r="F322" s="13">
        <f t="shared" si="28"/>
        <v>10955</v>
      </c>
      <c r="G322" s="14">
        <f t="shared" si="29"/>
        <v>28164.915717696906</v>
      </c>
      <c r="H322" s="15">
        <f t="shared" si="30"/>
        <v>17.996869408938952</v>
      </c>
      <c r="I322" s="15">
        <f t="shared" si="31"/>
        <v>8.598587315192802</v>
      </c>
      <c r="J322" s="16">
        <f t="shared" si="32"/>
        <v>88.58432408975617</v>
      </c>
      <c r="K322" s="7"/>
      <c r="L322" s="14">
        <f t="shared" si="33"/>
        <v>243.20093795863448</v>
      </c>
      <c r="M322" s="14">
        <f t="shared" si="34"/>
        <v>2323.942517619676</v>
      </c>
    </row>
    <row r="323" spans="5:13" ht="11.25">
      <c r="E323" s="13">
        <v>1570</v>
      </c>
      <c r="F323" s="13">
        <f t="shared" si="28"/>
        <v>10990</v>
      </c>
      <c r="G323" s="14">
        <f t="shared" si="29"/>
        <v>28254.89947398348</v>
      </c>
      <c r="H323" s="15">
        <f t="shared" si="30"/>
        <v>18.047803610610597</v>
      </c>
      <c r="I323" s="15">
        <f t="shared" si="31"/>
        <v>8.622922779903444</v>
      </c>
      <c r="J323" s="16">
        <f t="shared" si="32"/>
        <v>88.61654121443104</v>
      </c>
      <c r="K323" s="7"/>
      <c r="L323" s="14">
        <f t="shared" si="33"/>
        <v>243.88923798122426</v>
      </c>
      <c r="M323" s="14">
        <f t="shared" si="34"/>
        <v>2330.519670244174</v>
      </c>
    </row>
    <row r="324" spans="5:13" ht="11.25">
      <c r="E324" s="13">
        <v>1575</v>
      </c>
      <c r="F324" s="13">
        <f t="shared" si="28"/>
        <v>11025</v>
      </c>
      <c r="G324" s="14">
        <f t="shared" si="29"/>
        <v>28344.88323027005</v>
      </c>
      <c r="H324" s="15">
        <f t="shared" si="30"/>
        <v>18.098737812282238</v>
      </c>
      <c r="I324" s="15">
        <f t="shared" si="31"/>
        <v>8.647258244614084</v>
      </c>
      <c r="J324" s="16">
        <f t="shared" si="32"/>
        <v>88.64857700562922</v>
      </c>
      <c r="K324" s="7"/>
      <c r="L324" s="14">
        <f t="shared" si="33"/>
        <v>244.57753800381403</v>
      </c>
      <c r="M324" s="14">
        <f t="shared" si="34"/>
        <v>2337.096822868671</v>
      </c>
    </row>
    <row r="325" spans="5:13" ht="11.25">
      <c r="E325" s="13">
        <v>1580</v>
      </c>
      <c r="F325" s="13">
        <f t="shared" si="28"/>
        <v>11060</v>
      </c>
      <c r="G325" s="14">
        <f t="shared" si="29"/>
        <v>28434.866986556623</v>
      </c>
      <c r="H325" s="15">
        <f t="shared" si="30"/>
        <v>18.149672013953882</v>
      </c>
      <c r="I325" s="15">
        <f t="shared" si="31"/>
        <v>8.671593709324728</v>
      </c>
      <c r="J325" s="16">
        <f t="shared" si="32"/>
        <v>88.68043299000243</v>
      </c>
      <c r="K325" s="7"/>
      <c r="L325" s="14">
        <f t="shared" si="33"/>
        <v>245.2658380264038</v>
      </c>
      <c r="M325" s="14">
        <f t="shared" si="34"/>
        <v>2343.6739754931696</v>
      </c>
    </row>
    <row r="326" spans="5:13" ht="11.25">
      <c r="E326" s="13">
        <v>1585</v>
      </c>
      <c r="F326" s="13">
        <f t="shared" si="28"/>
        <v>11095</v>
      </c>
      <c r="G326" s="14">
        <f t="shared" si="29"/>
        <v>28524.85074284319</v>
      </c>
      <c r="H326" s="15">
        <f t="shared" si="30"/>
        <v>18.200606215625527</v>
      </c>
      <c r="I326" s="15">
        <f t="shared" si="31"/>
        <v>8.69592917403537</v>
      </c>
      <c r="J326" s="16">
        <f t="shared" si="32"/>
        <v>88.71211067711309</v>
      </c>
      <c r="K326" s="7"/>
      <c r="L326" s="14">
        <f t="shared" si="33"/>
        <v>245.95413804899357</v>
      </c>
      <c r="M326" s="14">
        <f t="shared" si="34"/>
        <v>2350.2511281176676</v>
      </c>
    </row>
    <row r="327" spans="5:13" ht="11.25">
      <c r="E327" s="13">
        <v>1590</v>
      </c>
      <c r="F327" s="13">
        <f t="shared" si="28"/>
        <v>11130</v>
      </c>
      <c r="G327" s="14">
        <f t="shared" si="29"/>
        <v>28614.834499129767</v>
      </c>
      <c r="H327" s="15">
        <f t="shared" si="30"/>
        <v>18.251540417297175</v>
      </c>
      <c r="I327" s="15">
        <f t="shared" si="31"/>
        <v>8.720264638746015</v>
      </c>
      <c r="J327" s="16">
        <f t="shared" si="32"/>
        <v>88.74361155967281</v>
      </c>
      <c r="K327" s="7"/>
      <c r="L327" s="14">
        <f t="shared" si="33"/>
        <v>246.64243807158343</v>
      </c>
      <c r="M327" s="14">
        <f t="shared" si="34"/>
        <v>2356.828280742166</v>
      </c>
    </row>
    <row r="328" spans="5:13" ht="11.25">
      <c r="E328" s="13">
        <v>1595</v>
      </c>
      <c r="F328" s="13">
        <f t="shared" si="28"/>
        <v>11165</v>
      </c>
      <c r="G328" s="14">
        <f t="shared" si="29"/>
        <v>28704.818255416336</v>
      </c>
      <c r="H328" s="15">
        <f t="shared" si="30"/>
        <v>18.302474618968816</v>
      </c>
      <c r="I328" s="15">
        <f t="shared" si="31"/>
        <v>8.744600103456655</v>
      </c>
      <c r="J328" s="16">
        <f t="shared" si="32"/>
        <v>88.77493711377682</v>
      </c>
      <c r="K328" s="7"/>
      <c r="L328" s="14">
        <f t="shared" si="33"/>
        <v>247.33073809417317</v>
      </c>
      <c r="M328" s="14">
        <f t="shared" si="34"/>
        <v>2363.405433366663</v>
      </c>
    </row>
    <row r="329" spans="5:13" ht="11.25">
      <c r="E329" s="13">
        <v>1600</v>
      </c>
      <c r="F329" s="13">
        <f aca="true" t="shared" si="35" ref="F329:F392">$C$13*E329/1000</f>
        <v>11200</v>
      </c>
      <c r="G329" s="14">
        <f aca="true" t="shared" si="36" ref="G329:G392">F329*$C$11/($C$12*PI())*60</f>
        <v>28794.80201170291</v>
      </c>
      <c r="H329" s="15">
        <f aca="true" t="shared" si="37" ref="H329:H392">$C$25*$C$18+$C$22/1000*G329</f>
        <v>18.35340882064046</v>
      </c>
      <c r="I329" s="15">
        <f aca="true" t="shared" si="38" ref="I329:I392">H329*$C$25</f>
        <v>8.768935568167297</v>
      </c>
      <c r="J329" s="16">
        <f aca="true" t="shared" si="39" ref="J329:J392">(I329-$C$26)/I329*100</f>
        <v>88.80608879913463</v>
      </c>
      <c r="K329" s="7"/>
      <c r="L329" s="14">
        <f aca="true" t="shared" si="40" ref="L329:L392">H329/$C$15*100</f>
        <v>248.01903811676297</v>
      </c>
      <c r="M329" s="14">
        <f aca="true" t="shared" si="41" ref="M329:M392">$C$10*I329/$C$15*1000</f>
        <v>2369.982585991161</v>
      </c>
    </row>
    <row r="330" spans="5:13" ht="11.25">
      <c r="E330" s="13">
        <v>1605</v>
      </c>
      <c r="F330" s="13">
        <f t="shared" si="35"/>
        <v>11235</v>
      </c>
      <c r="G330" s="14">
        <f t="shared" si="36"/>
        <v>28884.78576798948</v>
      </c>
      <c r="H330" s="15">
        <f t="shared" si="37"/>
        <v>18.404343022312105</v>
      </c>
      <c r="I330" s="15">
        <f t="shared" si="38"/>
        <v>8.79327103287794</v>
      </c>
      <c r="J330" s="16">
        <f t="shared" si="39"/>
        <v>88.83706805929666</v>
      </c>
      <c r="K330" s="7"/>
      <c r="L330" s="14">
        <f t="shared" si="40"/>
        <v>248.70733813935274</v>
      </c>
      <c r="M330" s="14">
        <f t="shared" si="41"/>
        <v>2376.559738615659</v>
      </c>
    </row>
    <row r="331" spans="5:13" ht="11.25">
      <c r="E331" s="13">
        <v>1610</v>
      </c>
      <c r="F331" s="13">
        <f t="shared" si="35"/>
        <v>11270</v>
      </c>
      <c r="G331" s="14">
        <f t="shared" si="36"/>
        <v>28974.769524276053</v>
      </c>
      <c r="H331" s="15">
        <f t="shared" si="37"/>
        <v>18.45527722398375</v>
      </c>
      <c r="I331" s="15">
        <f t="shared" si="38"/>
        <v>8.817606497588582</v>
      </c>
      <c r="J331" s="16">
        <f t="shared" si="39"/>
        <v>88.86787632187728</v>
      </c>
      <c r="K331" s="7"/>
      <c r="L331" s="14">
        <f t="shared" si="40"/>
        <v>249.39563816194257</v>
      </c>
      <c r="M331" s="14">
        <f t="shared" si="41"/>
        <v>2383.136891240157</v>
      </c>
    </row>
    <row r="332" spans="5:13" ht="11.25">
      <c r="E332" s="13">
        <v>1615</v>
      </c>
      <c r="F332" s="13">
        <f t="shared" si="35"/>
        <v>11305</v>
      </c>
      <c r="G332" s="14">
        <f t="shared" si="36"/>
        <v>29064.753280562625</v>
      </c>
      <c r="H332" s="15">
        <f t="shared" si="37"/>
        <v>18.506211425655394</v>
      </c>
      <c r="I332" s="15">
        <f t="shared" si="38"/>
        <v>8.841941962299225</v>
      </c>
      <c r="J332" s="16">
        <f t="shared" si="39"/>
        <v>88.89851499877412</v>
      </c>
      <c r="K332" s="7"/>
      <c r="L332" s="14">
        <f t="shared" si="40"/>
        <v>250.08393818453234</v>
      </c>
      <c r="M332" s="14">
        <f t="shared" si="41"/>
        <v>2389.7140438646557</v>
      </c>
    </row>
    <row r="333" spans="5:13" ht="11.25">
      <c r="E333" s="13">
        <v>1620</v>
      </c>
      <c r="F333" s="13">
        <f t="shared" si="35"/>
        <v>11340</v>
      </c>
      <c r="G333" s="14">
        <f t="shared" si="36"/>
        <v>29154.737036849194</v>
      </c>
      <c r="H333" s="15">
        <f t="shared" si="37"/>
        <v>18.55714562732704</v>
      </c>
      <c r="I333" s="15">
        <f t="shared" si="38"/>
        <v>8.866277427009868</v>
      </c>
      <c r="J333" s="16">
        <f t="shared" si="39"/>
        <v>88.92898548638372</v>
      </c>
      <c r="K333" s="7"/>
      <c r="L333" s="14">
        <f t="shared" si="40"/>
        <v>250.77223820712211</v>
      </c>
      <c r="M333" s="14">
        <f t="shared" si="41"/>
        <v>2396.291196489153</v>
      </c>
    </row>
    <row r="334" spans="5:13" ht="11.25">
      <c r="E334" s="13">
        <v>1625</v>
      </c>
      <c r="F334" s="13">
        <f t="shared" si="35"/>
        <v>11375</v>
      </c>
      <c r="G334" s="14">
        <f t="shared" si="36"/>
        <v>29244.720793135766</v>
      </c>
      <c r="H334" s="15">
        <f t="shared" si="37"/>
        <v>18.608079828998683</v>
      </c>
      <c r="I334" s="15">
        <f t="shared" si="38"/>
        <v>8.89061289172051</v>
      </c>
      <c r="J334" s="16">
        <f t="shared" si="39"/>
        <v>88.95928916581374</v>
      </c>
      <c r="K334" s="7"/>
      <c r="L334" s="14">
        <f t="shared" si="40"/>
        <v>251.46053822971191</v>
      </c>
      <c r="M334" s="14">
        <f t="shared" si="41"/>
        <v>2402.868349113651</v>
      </c>
    </row>
    <row r="335" spans="5:13" ht="11.25">
      <c r="E335" s="13">
        <v>1630</v>
      </c>
      <c r="F335" s="13">
        <f t="shared" si="35"/>
        <v>11410</v>
      </c>
      <c r="G335" s="14">
        <f t="shared" si="36"/>
        <v>29334.70454942234</v>
      </c>
      <c r="H335" s="15">
        <f t="shared" si="37"/>
        <v>18.659014030670328</v>
      </c>
      <c r="I335" s="15">
        <f t="shared" si="38"/>
        <v>8.914948356431152</v>
      </c>
      <c r="J335" s="16">
        <f t="shared" si="39"/>
        <v>88.98942740309158</v>
      </c>
      <c r="K335" s="7"/>
      <c r="L335" s="14">
        <f t="shared" si="40"/>
        <v>252.1488382523017</v>
      </c>
      <c r="M335" s="14">
        <f t="shared" si="41"/>
        <v>2409.4455017381492</v>
      </c>
    </row>
    <row r="336" spans="5:13" ht="11.25">
      <c r="E336" s="13">
        <v>1635</v>
      </c>
      <c r="F336" s="13">
        <f t="shared" si="35"/>
        <v>11445</v>
      </c>
      <c r="G336" s="14">
        <f t="shared" si="36"/>
        <v>29424.68830570891</v>
      </c>
      <c r="H336" s="15">
        <f t="shared" si="37"/>
        <v>18.709948232341972</v>
      </c>
      <c r="I336" s="15">
        <f t="shared" si="38"/>
        <v>8.939283821141794</v>
      </c>
      <c r="J336" s="16">
        <f t="shared" si="39"/>
        <v>89.01940154936963</v>
      </c>
      <c r="K336" s="7"/>
      <c r="L336" s="14">
        <f t="shared" si="40"/>
        <v>252.83713827489152</v>
      </c>
      <c r="M336" s="14">
        <f t="shared" si="41"/>
        <v>2416.0226543626472</v>
      </c>
    </row>
    <row r="337" spans="5:13" ht="11.25">
      <c r="E337" s="13">
        <v>1640</v>
      </c>
      <c r="F337" s="13">
        <f t="shared" si="35"/>
        <v>11480</v>
      </c>
      <c r="G337" s="14">
        <f t="shared" si="36"/>
        <v>29514.67206199548</v>
      </c>
      <c r="H337" s="15">
        <f t="shared" si="37"/>
        <v>18.760882434013613</v>
      </c>
      <c r="I337" s="15">
        <f t="shared" si="38"/>
        <v>8.963619285852435</v>
      </c>
      <c r="J337" s="16">
        <f t="shared" si="39"/>
        <v>89.0492129411273</v>
      </c>
      <c r="K337" s="7"/>
      <c r="L337" s="14">
        <f t="shared" si="40"/>
        <v>253.52543829748123</v>
      </c>
      <c r="M337" s="14">
        <f t="shared" si="41"/>
        <v>2422.5998069871443</v>
      </c>
    </row>
    <row r="338" spans="5:13" ht="11.25">
      <c r="E338" s="13">
        <v>1645</v>
      </c>
      <c r="F338" s="13">
        <f t="shared" si="35"/>
        <v>11515</v>
      </c>
      <c r="G338" s="14">
        <f t="shared" si="36"/>
        <v>29604.65581828205</v>
      </c>
      <c r="H338" s="15">
        <f t="shared" si="37"/>
        <v>18.811816635685258</v>
      </c>
      <c r="I338" s="15">
        <f t="shared" si="38"/>
        <v>8.987954750563079</v>
      </c>
      <c r="J338" s="16">
        <f t="shared" si="39"/>
        <v>89.0788629003695</v>
      </c>
      <c r="K338" s="7"/>
      <c r="L338" s="14">
        <f t="shared" si="40"/>
        <v>254.21373832007106</v>
      </c>
      <c r="M338" s="14">
        <f t="shared" si="41"/>
        <v>2429.176959611643</v>
      </c>
    </row>
    <row r="339" spans="5:13" ht="11.25">
      <c r="E339" s="13">
        <v>1650</v>
      </c>
      <c r="F339" s="13">
        <f t="shared" si="35"/>
        <v>11550</v>
      </c>
      <c r="G339" s="14">
        <f t="shared" si="36"/>
        <v>29694.639574568624</v>
      </c>
      <c r="H339" s="15">
        <f t="shared" si="37"/>
        <v>18.862750837356902</v>
      </c>
      <c r="I339" s="15">
        <f t="shared" si="38"/>
        <v>9.01229021527372</v>
      </c>
      <c r="J339" s="16">
        <f t="shared" si="39"/>
        <v>89.1083527348222</v>
      </c>
      <c r="K339" s="7"/>
      <c r="L339" s="14">
        <f t="shared" si="40"/>
        <v>254.90203834266083</v>
      </c>
      <c r="M339" s="14">
        <f t="shared" si="41"/>
        <v>2435.7541122361404</v>
      </c>
    </row>
    <row r="340" spans="5:13" ht="11.25">
      <c r="E340" s="13">
        <v>1655</v>
      </c>
      <c r="F340" s="13">
        <f t="shared" si="35"/>
        <v>11585</v>
      </c>
      <c r="G340" s="14">
        <f t="shared" si="36"/>
        <v>29784.623330855196</v>
      </c>
      <c r="H340" s="15">
        <f t="shared" si="37"/>
        <v>18.913685039028547</v>
      </c>
      <c r="I340" s="15">
        <f t="shared" si="38"/>
        <v>9.036625679984363</v>
      </c>
      <c r="J340" s="16">
        <f t="shared" si="39"/>
        <v>89.13768373812464</v>
      </c>
      <c r="K340" s="7"/>
      <c r="L340" s="14">
        <f t="shared" si="40"/>
        <v>255.5903383652506</v>
      </c>
      <c r="M340" s="14">
        <f t="shared" si="41"/>
        <v>2442.3312648606384</v>
      </c>
    </row>
    <row r="341" spans="5:13" ht="11.25">
      <c r="E341" s="13">
        <v>1660</v>
      </c>
      <c r="F341" s="13">
        <f t="shared" si="35"/>
        <v>11620</v>
      </c>
      <c r="G341" s="14">
        <f t="shared" si="36"/>
        <v>29874.60708714177</v>
      </c>
      <c r="H341" s="15">
        <f t="shared" si="37"/>
        <v>18.964619240700195</v>
      </c>
      <c r="I341" s="15">
        <f t="shared" si="38"/>
        <v>9.060961144695007</v>
      </c>
      <c r="J341" s="16">
        <f t="shared" si="39"/>
        <v>89.16685719001848</v>
      </c>
      <c r="K341" s="7"/>
      <c r="L341" s="14">
        <f t="shared" si="40"/>
        <v>256.2786383878405</v>
      </c>
      <c r="M341" s="14">
        <f t="shared" si="41"/>
        <v>2448.908417485137</v>
      </c>
    </row>
    <row r="342" spans="5:13" ht="11.25">
      <c r="E342" s="13">
        <v>1665</v>
      </c>
      <c r="F342" s="13">
        <f t="shared" si="35"/>
        <v>11655</v>
      </c>
      <c r="G342" s="14">
        <f t="shared" si="36"/>
        <v>29964.590843428337</v>
      </c>
      <c r="H342" s="15">
        <f t="shared" si="37"/>
        <v>19.015553442371836</v>
      </c>
      <c r="I342" s="15">
        <f t="shared" si="38"/>
        <v>9.085296609405647</v>
      </c>
      <c r="J342" s="16">
        <f t="shared" si="39"/>
        <v>89.19587435653395</v>
      </c>
      <c r="K342" s="7"/>
      <c r="L342" s="14">
        <f t="shared" si="40"/>
        <v>256.9669384104302</v>
      </c>
      <c r="M342" s="14">
        <f t="shared" si="41"/>
        <v>2455.485570109634</v>
      </c>
    </row>
    <row r="343" spans="5:13" ht="11.25">
      <c r="E343" s="13">
        <v>1670</v>
      </c>
      <c r="F343" s="13">
        <f t="shared" si="35"/>
        <v>11690</v>
      </c>
      <c r="G343" s="14">
        <f t="shared" si="36"/>
        <v>30054.574599714913</v>
      </c>
      <c r="H343" s="15">
        <f t="shared" si="37"/>
        <v>19.066487644043484</v>
      </c>
      <c r="I343" s="15">
        <f t="shared" si="38"/>
        <v>9.109632074116291</v>
      </c>
      <c r="J343" s="16">
        <f t="shared" si="39"/>
        <v>89.22473649017303</v>
      </c>
      <c r="K343" s="7"/>
      <c r="L343" s="14">
        <f t="shared" si="40"/>
        <v>257.65523843302003</v>
      </c>
      <c r="M343" s="14">
        <f t="shared" si="41"/>
        <v>2462.0627227341324</v>
      </c>
    </row>
    <row r="344" spans="5:13" ht="11.25">
      <c r="E344" s="13">
        <v>1675</v>
      </c>
      <c r="F344" s="13">
        <f t="shared" si="35"/>
        <v>11725</v>
      </c>
      <c r="G344" s="14">
        <f t="shared" si="36"/>
        <v>30144.558356001482</v>
      </c>
      <c r="H344" s="15">
        <f t="shared" si="37"/>
        <v>19.117421845715125</v>
      </c>
      <c r="I344" s="15">
        <f t="shared" si="38"/>
        <v>9.133967538826933</v>
      </c>
      <c r="J344" s="16">
        <f t="shared" si="39"/>
        <v>89.25344483008956</v>
      </c>
      <c r="K344" s="7"/>
      <c r="L344" s="14">
        <f t="shared" si="40"/>
        <v>258.3435384556098</v>
      </c>
      <c r="M344" s="14">
        <f t="shared" si="41"/>
        <v>2468.6398753586304</v>
      </c>
    </row>
    <row r="345" spans="5:13" ht="11.25">
      <c r="E345" s="13">
        <v>1680</v>
      </c>
      <c r="F345" s="13">
        <f t="shared" si="35"/>
        <v>11760</v>
      </c>
      <c r="G345" s="14">
        <f t="shared" si="36"/>
        <v>30234.542112288054</v>
      </c>
      <c r="H345" s="15">
        <f t="shared" si="37"/>
        <v>19.16835604738677</v>
      </c>
      <c r="I345" s="15">
        <f t="shared" si="38"/>
        <v>9.158303003537576</v>
      </c>
      <c r="J345" s="16">
        <f t="shared" si="39"/>
        <v>89.28200060226672</v>
      </c>
      <c r="K345" s="7"/>
      <c r="L345" s="14">
        <f t="shared" si="40"/>
        <v>259.0318384781996</v>
      </c>
      <c r="M345" s="14">
        <f t="shared" si="41"/>
        <v>2475.2170279831284</v>
      </c>
    </row>
    <row r="346" spans="5:13" ht="11.25">
      <c r="E346" s="13">
        <v>1685</v>
      </c>
      <c r="F346" s="13">
        <f t="shared" si="35"/>
        <v>11795</v>
      </c>
      <c r="G346" s="14">
        <f t="shared" si="36"/>
        <v>30324.525868574623</v>
      </c>
      <c r="H346" s="15">
        <f t="shared" si="37"/>
        <v>19.219290249058414</v>
      </c>
      <c r="I346" s="15">
        <f t="shared" si="38"/>
        <v>9.182638468248218</v>
      </c>
      <c r="J346" s="16">
        <f t="shared" si="39"/>
        <v>89.31040501969142</v>
      </c>
      <c r="K346" s="7"/>
      <c r="L346" s="14">
        <f t="shared" si="40"/>
        <v>259.72013850078935</v>
      </c>
      <c r="M346" s="14">
        <f t="shared" si="41"/>
        <v>2481.7941806076265</v>
      </c>
    </row>
    <row r="347" spans="5:13" ht="11.25">
      <c r="E347" s="13">
        <v>1690</v>
      </c>
      <c r="F347" s="13">
        <f t="shared" si="35"/>
        <v>11830</v>
      </c>
      <c r="G347" s="14">
        <f t="shared" si="36"/>
        <v>30414.5096248612</v>
      </c>
      <c r="H347" s="15">
        <f t="shared" si="37"/>
        <v>19.27022445073006</v>
      </c>
      <c r="I347" s="15">
        <f t="shared" si="38"/>
        <v>9.20697393295886</v>
      </c>
      <c r="J347" s="16">
        <f t="shared" si="39"/>
        <v>89.33865928252615</v>
      </c>
      <c r="K347" s="7"/>
      <c r="L347" s="14">
        <f t="shared" si="40"/>
        <v>260.4084385233791</v>
      </c>
      <c r="M347" s="14">
        <f t="shared" si="41"/>
        <v>2488.371333232124</v>
      </c>
    </row>
    <row r="348" spans="5:13" ht="11.25">
      <c r="E348" s="13">
        <v>1695</v>
      </c>
      <c r="F348" s="13">
        <f t="shared" si="35"/>
        <v>11865</v>
      </c>
      <c r="G348" s="14">
        <f t="shared" si="36"/>
        <v>30504.493381147768</v>
      </c>
      <c r="H348" s="15">
        <f t="shared" si="37"/>
        <v>19.321158652401703</v>
      </c>
      <c r="I348" s="15">
        <f t="shared" si="38"/>
        <v>9.231309397669502</v>
      </c>
      <c r="J348" s="16">
        <f t="shared" si="39"/>
        <v>89.366764578278</v>
      </c>
      <c r="K348" s="7"/>
      <c r="L348" s="14">
        <f t="shared" si="40"/>
        <v>261.09673854596895</v>
      </c>
      <c r="M348" s="14">
        <f t="shared" si="41"/>
        <v>2494.948485856622</v>
      </c>
    </row>
    <row r="349" spans="5:13" ht="11.25">
      <c r="E349" s="13">
        <v>1700</v>
      </c>
      <c r="F349" s="13">
        <f t="shared" si="35"/>
        <v>11900</v>
      </c>
      <c r="G349" s="14">
        <f t="shared" si="36"/>
        <v>30594.47713743434</v>
      </c>
      <c r="H349" s="15">
        <f t="shared" si="37"/>
        <v>19.372092854073347</v>
      </c>
      <c r="I349" s="15">
        <f t="shared" si="38"/>
        <v>9.255644862380144</v>
      </c>
      <c r="J349" s="16">
        <f t="shared" si="39"/>
        <v>89.39472208196496</v>
      </c>
      <c r="K349" s="7"/>
      <c r="L349" s="14">
        <f t="shared" si="40"/>
        <v>261.7850385685587</v>
      </c>
      <c r="M349" s="14">
        <f t="shared" si="41"/>
        <v>2501.52563848112</v>
      </c>
    </row>
    <row r="350" spans="5:13" ht="11.25">
      <c r="E350" s="13">
        <v>1705</v>
      </c>
      <c r="F350" s="13">
        <f t="shared" si="35"/>
        <v>11935</v>
      </c>
      <c r="G350" s="14">
        <f t="shared" si="36"/>
        <v>30684.460893720912</v>
      </c>
      <c r="H350" s="15">
        <f t="shared" si="37"/>
        <v>19.423027055744992</v>
      </c>
      <c r="I350" s="15">
        <f t="shared" si="38"/>
        <v>9.279980327090787</v>
      </c>
      <c r="J350" s="16">
        <f t="shared" si="39"/>
        <v>89.4225329562798</v>
      </c>
      <c r="K350" s="7"/>
      <c r="L350" s="14">
        <f t="shared" si="40"/>
        <v>262.47333859114855</v>
      </c>
      <c r="M350" s="14">
        <f t="shared" si="41"/>
        <v>2508.102791105618</v>
      </c>
    </row>
    <row r="351" spans="5:13" ht="11.25">
      <c r="E351" s="13">
        <v>1710</v>
      </c>
      <c r="F351" s="13">
        <f t="shared" si="35"/>
        <v>11970</v>
      </c>
      <c r="G351" s="14">
        <f t="shared" si="36"/>
        <v>30774.44465000748</v>
      </c>
      <c r="H351" s="15">
        <f t="shared" si="37"/>
        <v>19.473961257416633</v>
      </c>
      <c r="I351" s="15">
        <f t="shared" si="38"/>
        <v>9.304315791801429</v>
      </c>
      <c r="J351" s="16">
        <f t="shared" si="39"/>
        <v>89.45019835175114</v>
      </c>
      <c r="K351" s="7"/>
      <c r="L351" s="14">
        <f t="shared" si="40"/>
        <v>263.16163861373826</v>
      </c>
      <c r="M351" s="14">
        <f t="shared" si="41"/>
        <v>2514.679943730116</v>
      </c>
    </row>
    <row r="352" spans="5:13" ht="11.25">
      <c r="E352" s="13">
        <v>1715</v>
      </c>
      <c r="F352" s="13">
        <f t="shared" si="35"/>
        <v>12005</v>
      </c>
      <c r="G352" s="14">
        <f t="shared" si="36"/>
        <v>30864.428406294057</v>
      </c>
      <c r="H352" s="15">
        <f t="shared" si="37"/>
        <v>19.52489545908828</v>
      </c>
      <c r="I352" s="15">
        <f t="shared" si="38"/>
        <v>9.328651256512073</v>
      </c>
      <c r="J352" s="16">
        <f t="shared" si="39"/>
        <v>89.47771940690218</v>
      </c>
      <c r="K352" s="7"/>
      <c r="L352" s="14">
        <f t="shared" si="40"/>
        <v>263.84993863632815</v>
      </c>
      <c r="M352" s="14">
        <f t="shared" si="41"/>
        <v>2521.257096354614</v>
      </c>
    </row>
    <row r="353" spans="5:13" ht="11.25">
      <c r="E353" s="13">
        <v>1720</v>
      </c>
      <c r="F353" s="13">
        <f t="shared" si="35"/>
        <v>12040</v>
      </c>
      <c r="G353" s="14">
        <f t="shared" si="36"/>
        <v>30954.41216258063</v>
      </c>
      <c r="H353" s="15">
        <f t="shared" si="37"/>
        <v>19.575829660759926</v>
      </c>
      <c r="I353" s="15">
        <f t="shared" si="38"/>
        <v>9.352986721222715</v>
      </c>
      <c r="J353" s="16">
        <f t="shared" si="39"/>
        <v>89.50509724840683</v>
      </c>
      <c r="K353" s="7"/>
      <c r="L353" s="14">
        <f t="shared" si="40"/>
        <v>264.5382386589179</v>
      </c>
      <c r="M353" s="14">
        <f t="shared" si="41"/>
        <v>2527.834248979112</v>
      </c>
    </row>
    <row r="354" spans="5:13" ht="11.25">
      <c r="E354" s="13">
        <v>1725</v>
      </c>
      <c r="F354" s="13">
        <f t="shared" si="35"/>
        <v>12075</v>
      </c>
      <c r="G354" s="14">
        <f t="shared" si="36"/>
        <v>31044.395918867198</v>
      </c>
      <c r="H354" s="15">
        <f t="shared" si="37"/>
        <v>19.626763862431567</v>
      </c>
      <c r="I354" s="15">
        <f t="shared" si="38"/>
        <v>9.377322185933355</v>
      </c>
      <c r="J354" s="16">
        <f t="shared" si="39"/>
        <v>89.53233299124354</v>
      </c>
      <c r="K354" s="7"/>
      <c r="L354" s="14">
        <f t="shared" si="40"/>
        <v>265.22653868150763</v>
      </c>
      <c r="M354" s="14">
        <f t="shared" si="41"/>
        <v>2534.4114016036096</v>
      </c>
    </row>
    <row r="355" spans="5:13" ht="11.25">
      <c r="E355" s="13">
        <v>1730</v>
      </c>
      <c r="F355" s="13">
        <f t="shared" si="35"/>
        <v>12110</v>
      </c>
      <c r="G355" s="14">
        <f t="shared" si="36"/>
        <v>31134.37967515377</v>
      </c>
      <c r="H355" s="15">
        <f t="shared" si="37"/>
        <v>19.67769806410321</v>
      </c>
      <c r="I355" s="15">
        <f t="shared" si="38"/>
        <v>9.401657650643997</v>
      </c>
      <c r="J355" s="16">
        <f t="shared" si="39"/>
        <v>89.55942773884658</v>
      </c>
      <c r="K355" s="7"/>
      <c r="L355" s="14">
        <f t="shared" si="40"/>
        <v>265.91483870409746</v>
      </c>
      <c r="M355" s="14">
        <f t="shared" si="41"/>
        <v>2540.988554228107</v>
      </c>
    </row>
    <row r="356" spans="5:13" ht="11.25">
      <c r="E356" s="13">
        <v>1735</v>
      </c>
      <c r="F356" s="13">
        <f t="shared" si="35"/>
        <v>12145</v>
      </c>
      <c r="G356" s="14">
        <f t="shared" si="36"/>
        <v>31224.363431440346</v>
      </c>
      <c r="H356" s="15">
        <f t="shared" si="37"/>
        <v>19.72863226577486</v>
      </c>
      <c r="I356" s="15">
        <f t="shared" si="38"/>
        <v>9.425993115354641</v>
      </c>
      <c r="J356" s="16">
        <f t="shared" si="39"/>
        <v>89.5863825832551</v>
      </c>
      <c r="K356" s="7"/>
      <c r="L356" s="14">
        <f t="shared" si="40"/>
        <v>266.60313872668723</v>
      </c>
      <c r="M356" s="14">
        <f t="shared" si="41"/>
        <v>2547.5657068526057</v>
      </c>
    </row>
    <row r="357" spans="5:13" ht="11.25">
      <c r="E357" s="13">
        <v>1740</v>
      </c>
      <c r="F357" s="13">
        <f t="shared" si="35"/>
        <v>12180</v>
      </c>
      <c r="G357" s="14">
        <f t="shared" si="36"/>
        <v>31314.34718772691</v>
      </c>
      <c r="H357" s="15">
        <f t="shared" si="37"/>
        <v>19.7795664674465</v>
      </c>
      <c r="I357" s="15">
        <f t="shared" si="38"/>
        <v>9.450328580065284</v>
      </c>
      <c r="J357" s="16">
        <f t="shared" si="39"/>
        <v>89.61319860525987</v>
      </c>
      <c r="K357" s="7"/>
      <c r="L357" s="14">
        <f t="shared" si="40"/>
        <v>267.291438749277</v>
      </c>
      <c r="M357" s="14">
        <f t="shared" si="41"/>
        <v>2554.1428594771032</v>
      </c>
    </row>
    <row r="358" spans="5:13" ht="11.25">
      <c r="E358" s="13">
        <v>1745</v>
      </c>
      <c r="F358" s="13">
        <f t="shared" si="35"/>
        <v>12215</v>
      </c>
      <c r="G358" s="14">
        <f t="shared" si="36"/>
        <v>31404.330944013487</v>
      </c>
      <c r="H358" s="15">
        <f t="shared" si="37"/>
        <v>19.83050066911815</v>
      </c>
      <c r="I358" s="15">
        <f t="shared" si="38"/>
        <v>9.474664044775928</v>
      </c>
      <c r="J358" s="16">
        <f t="shared" si="39"/>
        <v>89.63987687454768</v>
      </c>
      <c r="K358" s="7"/>
      <c r="L358" s="14">
        <f t="shared" si="40"/>
        <v>267.97973877186683</v>
      </c>
      <c r="M358" s="14">
        <f t="shared" si="41"/>
        <v>2560.7200121016017</v>
      </c>
    </row>
    <row r="359" spans="5:13" ht="11.25">
      <c r="E359" s="13">
        <v>1750</v>
      </c>
      <c r="F359" s="13">
        <f t="shared" si="35"/>
        <v>12250</v>
      </c>
      <c r="G359" s="14">
        <f t="shared" si="36"/>
        <v>31494.314700300052</v>
      </c>
      <c r="H359" s="15">
        <f t="shared" si="37"/>
        <v>19.88143487078979</v>
      </c>
      <c r="I359" s="15">
        <f t="shared" si="38"/>
        <v>9.498999509486568</v>
      </c>
      <c r="J359" s="16">
        <f t="shared" si="39"/>
        <v>89.66641844984365</v>
      </c>
      <c r="K359" s="7"/>
      <c r="L359" s="14">
        <f t="shared" si="40"/>
        <v>268.66803879445655</v>
      </c>
      <c r="M359" s="14">
        <f t="shared" si="41"/>
        <v>2567.2971647260993</v>
      </c>
    </row>
    <row r="360" spans="5:13" ht="11.25">
      <c r="E360" s="13">
        <v>1755</v>
      </c>
      <c r="F360" s="13">
        <f t="shared" si="35"/>
        <v>12285</v>
      </c>
      <c r="G360" s="14">
        <f t="shared" si="36"/>
        <v>31584.298456586628</v>
      </c>
      <c r="H360" s="15">
        <f t="shared" si="37"/>
        <v>19.932369072461434</v>
      </c>
      <c r="I360" s="15">
        <f t="shared" si="38"/>
        <v>9.52333497419721</v>
      </c>
      <c r="J360" s="16">
        <f t="shared" si="39"/>
        <v>89.69282437905119</v>
      </c>
      <c r="K360" s="7"/>
      <c r="L360" s="14">
        <f t="shared" si="40"/>
        <v>269.3563388170464</v>
      </c>
      <c r="M360" s="14">
        <f t="shared" si="41"/>
        <v>2573.8743173505973</v>
      </c>
    </row>
    <row r="361" spans="5:13" ht="11.25">
      <c r="E361" s="13">
        <v>1760</v>
      </c>
      <c r="F361" s="13">
        <f t="shared" si="35"/>
        <v>12320</v>
      </c>
      <c r="G361" s="14">
        <f t="shared" si="36"/>
        <v>31674.2822128732</v>
      </c>
      <c r="H361" s="15">
        <f t="shared" si="37"/>
        <v>19.98330327413308</v>
      </c>
      <c r="I361" s="15">
        <f t="shared" si="38"/>
        <v>9.547670438907852</v>
      </c>
      <c r="J361" s="16">
        <f t="shared" si="39"/>
        <v>89.71909569939001</v>
      </c>
      <c r="K361" s="7"/>
      <c r="L361" s="14">
        <f t="shared" si="40"/>
        <v>270.04463883963615</v>
      </c>
      <c r="M361" s="14">
        <f t="shared" si="41"/>
        <v>2580.4514699750953</v>
      </c>
    </row>
    <row r="362" spans="5:13" ht="11.25">
      <c r="E362" s="13">
        <v>1765</v>
      </c>
      <c r="F362" s="13">
        <f t="shared" si="35"/>
        <v>12355</v>
      </c>
      <c r="G362" s="14">
        <f t="shared" si="36"/>
        <v>31764.26596915977</v>
      </c>
      <c r="H362" s="15">
        <f t="shared" si="37"/>
        <v>20.034237475804723</v>
      </c>
      <c r="I362" s="15">
        <f t="shared" si="38"/>
        <v>9.572005903618495</v>
      </c>
      <c r="J362" s="16">
        <f t="shared" si="39"/>
        <v>89.74523343753185</v>
      </c>
      <c r="K362" s="7"/>
      <c r="L362" s="14">
        <f t="shared" si="40"/>
        <v>270.732938862226</v>
      </c>
      <c r="M362" s="14">
        <f t="shared" si="41"/>
        <v>2587.028622599593</v>
      </c>
    </row>
    <row r="363" spans="5:13" ht="11.25">
      <c r="E363" s="13">
        <v>1770</v>
      </c>
      <c r="F363" s="13">
        <f t="shared" si="35"/>
        <v>12390</v>
      </c>
      <c r="G363" s="14">
        <f t="shared" si="36"/>
        <v>31854.249725446345</v>
      </c>
      <c r="H363" s="15">
        <f t="shared" si="37"/>
        <v>20.085171677476367</v>
      </c>
      <c r="I363" s="15">
        <f t="shared" si="38"/>
        <v>9.596341368329137</v>
      </c>
      <c r="J363" s="16">
        <f t="shared" si="39"/>
        <v>89.7712386097343</v>
      </c>
      <c r="K363" s="7"/>
      <c r="L363" s="14">
        <f t="shared" si="40"/>
        <v>271.42123888481575</v>
      </c>
      <c r="M363" s="14">
        <f t="shared" si="41"/>
        <v>2593.605775224091</v>
      </c>
    </row>
    <row r="364" spans="5:13" ht="11.25">
      <c r="E364" s="13">
        <v>1775</v>
      </c>
      <c r="F364" s="13">
        <f t="shared" si="35"/>
        <v>12425</v>
      </c>
      <c r="G364" s="14">
        <f t="shared" si="36"/>
        <v>31944.233481732917</v>
      </c>
      <c r="H364" s="15">
        <f t="shared" si="37"/>
        <v>20.136105879148012</v>
      </c>
      <c r="I364" s="15">
        <f t="shared" si="38"/>
        <v>9.62067683303978</v>
      </c>
      <c r="J364" s="16">
        <f t="shared" si="39"/>
        <v>89.79711222197241</v>
      </c>
      <c r="K364" s="7"/>
      <c r="L364" s="14">
        <f t="shared" si="40"/>
        <v>272.1095389074056</v>
      </c>
      <c r="M364" s="14">
        <f t="shared" si="41"/>
        <v>2600.1829278485893</v>
      </c>
    </row>
    <row r="365" spans="5:13" ht="11.25">
      <c r="E365" s="13">
        <v>1780</v>
      </c>
      <c r="F365" s="13">
        <f t="shared" si="35"/>
        <v>12460</v>
      </c>
      <c r="G365" s="14">
        <f t="shared" si="36"/>
        <v>32034.217238019486</v>
      </c>
      <c r="H365" s="15">
        <f t="shared" si="37"/>
        <v>20.187040080819656</v>
      </c>
      <c r="I365" s="15">
        <f t="shared" si="38"/>
        <v>9.645012297750423</v>
      </c>
      <c r="J365" s="16">
        <f t="shared" si="39"/>
        <v>89.82285527006856</v>
      </c>
      <c r="K365" s="7"/>
      <c r="L365" s="14">
        <f t="shared" si="40"/>
        <v>272.79783892999535</v>
      </c>
      <c r="M365" s="14">
        <f t="shared" si="41"/>
        <v>2606.7600804730873</v>
      </c>
    </row>
    <row r="366" spans="5:13" ht="11.25">
      <c r="E366" s="13">
        <v>1785</v>
      </c>
      <c r="F366" s="13">
        <f t="shared" si="35"/>
        <v>12495</v>
      </c>
      <c r="G366" s="14">
        <f t="shared" si="36"/>
        <v>32124.20099430606</v>
      </c>
      <c r="H366" s="15">
        <f t="shared" si="37"/>
        <v>20.2379742824913</v>
      </c>
      <c r="I366" s="15">
        <f t="shared" si="38"/>
        <v>9.669347762461065</v>
      </c>
      <c r="J366" s="16">
        <f t="shared" si="39"/>
        <v>89.84846873982005</v>
      </c>
      <c r="K366" s="7"/>
      <c r="L366" s="14">
        <f t="shared" si="40"/>
        <v>273.4861389525852</v>
      </c>
      <c r="M366" s="14">
        <f t="shared" si="41"/>
        <v>2613.3372330975853</v>
      </c>
    </row>
    <row r="367" spans="5:13" ht="11.25">
      <c r="E367" s="13">
        <v>1790</v>
      </c>
      <c r="F367" s="13">
        <f t="shared" si="35"/>
        <v>12530</v>
      </c>
      <c r="G367" s="14">
        <f t="shared" si="36"/>
        <v>32214.184750592627</v>
      </c>
      <c r="H367" s="15">
        <f t="shared" si="37"/>
        <v>20.288908484162942</v>
      </c>
      <c r="I367" s="15">
        <f t="shared" si="38"/>
        <v>9.693683227171705</v>
      </c>
      <c r="J367" s="16">
        <f t="shared" si="39"/>
        <v>89.87395360712503</v>
      </c>
      <c r="K367" s="7"/>
      <c r="L367" s="14">
        <f t="shared" si="40"/>
        <v>274.1744389751749</v>
      </c>
      <c r="M367" s="14">
        <f t="shared" si="41"/>
        <v>2619.9143857220824</v>
      </c>
    </row>
    <row r="368" spans="5:13" ht="11.25">
      <c r="E368" s="13">
        <v>1795</v>
      </c>
      <c r="F368" s="13">
        <f t="shared" si="35"/>
        <v>12565</v>
      </c>
      <c r="G368" s="14">
        <f t="shared" si="36"/>
        <v>32304.1685068792</v>
      </c>
      <c r="H368" s="15">
        <f t="shared" si="37"/>
        <v>20.339842685834586</v>
      </c>
      <c r="I368" s="15">
        <f t="shared" si="38"/>
        <v>9.718018691882348</v>
      </c>
      <c r="J368" s="16">
        <f t="shared" si="39"/>
        <v>89.89931083810649</v>
      </c>
      <c r="K368" s="7"/>
      <c r="L368" s="14">
        <f t="shared" si="40"/>
        <v>274.86273899776467</v>
      </c>
      <c r="M368" s="14">
        <f t="shared" si="41"/>
        <v>2626.4915383465805</v>
      </c>
    </row>
    <row r="369" spans="5:13" ht="11.25">
      <c r="E369" s="13">
        <v>1800</v>
      </c>
      <c r="F369" s="13">
        <f t="shared" si="35"/>
        <v>12600</v>
      </c>
      <c r="G369" s="14">
        <f t="shared" si="36"/>
        <v>32394.152263165775</v>
      </c>
      <c r="H369" s="15">
        <f t="shared" si="37"/>
        <v>20.390776887506235</v>
      </c>
      <c r="I369" s="15">
        <f t="shared" si="38"/>
        <v>9.742354156592992</v>
      </c>
      <c r="J369" s="16">
        <f t="shared" si="39"/>
        <v>89.92454138923422</v>
      </c>
      <c r="K369" s="7"/>
      <c r="L369" s="14">
        <f t="shared" si="40"/>
        <v>275.5510390203545</v>
      </c>
      <c r="M369" s="14">
        <f t="shared" si="41"/>
        <v>2633.068690971079</v>
      </c>
    </row>
    <row r="370" spans="5:13" ht="11.25">
      <c r="E370" s="13">
        <v>1805</v>
      </c>
      <c r="F370" s="13">
        <f t="shared" si="35"/>
        <v>12635</v>
      </c>
      <c r="G370" s="14">
        <f t="shared" si="36"/>
        <v>32484.13601945234</v>
      </c>
      <c r="H370" s="15">
        <f t="shared" si="37"/>
        <v>20.441711089177875</v>
      </c>
      <c r="I370" s="15">
        <f t="shared" si="38"/>
        <v>9.766689621303634</v>
      </c>
      <c r="J370" s="16">
        <f t="shared" si="39"/>
        <v>89.94964620744518</v>
      </c>
      <c r="K370" s="7"/>
      <c r="L370" s="14">
        <f t="shared" si="40"/>
        <v>276.23933904294427</v>
      </c>
      <c r="M370" s="14">
        <f t="shared" si="41"/>
        <v>2639.645843595577</v>
      </c>
    </row>
    <row r="371" spans="5:13" ht="11.25">
      <c r="E371" s="13">
        <v>1810</v>
      </c>
      <c r="F371" s="13">
        <f t="shared" si="35"/>
        <v>12670</v>
      </c>
      <c r="G371" s="14">
        <f t="shared" si="36"/>
        <v>32574.119775738916</v>
      </c>
      <c r="H371" s="15">
        <f t="shared" si="37"/>
        <v>20.492645290849524</v>
      </c>
      <c r="I371" s="15">
        <f t="shared" si="38"/>
        <v>9.791025086014278</v>
      </c>
      <c r="J371" s="16">
        <f t="shared" si="39"/>
        <v>89.97462623026196</v>
      </c>
      <c r="K371" s="7"/>
      <c r="L371" s="14">
        <f t="shared" si="40"/>
        <v>276.9276390655341</v>
      </c>
      <c r="M371" s="14">
        <f t="shared" si="41"/>
        <v>2646.222996220075</v>
      </c>
    </row>
    <row r="372" spans="5:13" ht="11.25">
      <c r="E372" s="13">
        <v>1815</v>
      </c>
      <c r="F372" s="13">
        <f t="shared" si="35"/>
        <v>12705</v>
      </c>
      <c r="G372" s="14">
        <f t="shared" si="36"/>
        <v>32664.10353202549</v>
      </c>
      <c r="H372" s="15">
        <f t="shared" si="37"/>
        <v>20.543579492521168</v>
      </c>
      <c r="I372" s="15">
        <f t="shared" si="38"/>
        <v>9.81536055072492</v>
      </c>
      <c r="J372" s="16">
        <f t="shared" si="39"/>
        <v>89.99948238590939</v>
      </c>
      <c r="K372" s="7"/>
      <c r="L372" s="14">
        <f t="shared" si="40"/>
        <v>277.61593908812387</v>
      </c>
      <c r="M372" s="14">
        <f t="shared" si="41"/>
        <v>2652.8001488445725</v>
      </c>
    </row>
    <row r="373" spans="5:13" ht="11.25">
      <c r="E373" s="13">
        <v>1820</v>
      </c>
      <c r="F373" s="13">
        <f t="shared" si="35"/>
        <v>12740</v>
      </c>
      <c r="G373" s="14">
        <f t="shared" si="36"/>
        <v>32754.087288312057</v>
      </c>
      <c r="H373" s="15">
        <f t="shared" si="37"/>
        <v>20.59451369419281</v>
      </c>
      <c r="I373" s="15">
        <f t="shared" si="38"/>
        <v>9.83969601543556</v>
      </c>
      <c r="J373" s="16">
        <f t="shared" si="39"/>
        <v>90.02421559342963</v>
      </c>
      <c r="K373" s="7"/>
      <c r="L373" s="14">
        <f t="shared" si="40"/>
        <v>278.3042391107136</v>
      </c>
      <c r="M373" s="14">
        <f t="shared" si="41"/>
        <v>2659.37730146907</v>
      </c>
    </row>
    <row r="374" spans="5:13" ht="11.25">
      <c r="E374" s="13">
        <v>1825</v>
      </c>
      <c r="F374" s="13">
        <f t="shared" si="35"/>
        <v>12775</v>
      </c>
      <c r="G374" s="14">
        <f t="shared" si="36"/>
        <v>32844.07104459863</v>
      </c>
      <c r="H374" s="15">
        <f t="shared" si="37"/>
        <v>20.645447895864457</v>
      </c>
      <c r="I374" s="15">
        <f t="shared" si="38"/>
        <v>9.864031480146204</v>
      </c>
      <c r="J374" s="16">
        <f t="shared" si="39"/>
        <v>90.0488267627954</v>
      </c>
      <c r="K374" s="7"/>
      <c r="L374" s="14">
        <f t="shared" si="40"/>
        <v>278.99253913330347</v>
      </c>
      <c r="M374" s="14">
        <f t="shared" si="41"/>
        <v>2665.9544540935685</v>
      </c>
    </row>
    <row r="375" spans="5:13" ht="11.25">
      <c r="E375" s="13">
        <v>1830</v>
      </c>
      <c r="F375" s="13">
        <f t="shared" si="35"/>
        <v>12810</v>
      </c>
      <c r="G375" s="14">
        <f t="shared" si="36"/>
        <v>32934.0548008852</v>
      </c>
      <c r="H375" s="15">
        <f t="shared" si="37"/>
        <v>20.696382097536098</v>
      </c>
      <c r="I375" s="15">
        <f t="shared" si="38"/>
        <v>9.888366944856845</v>
      </c>
      <c r="J375" s="16">
        <f t="shared" si="39"/>
        <v>90.07331679502154</v>
      </c>
      <c r="K375" s="7"/>
      <c r="L375" s="14">
        <f t="shared" si="40"/>
        <v>279.6808391558932</v>
      </c>
      <c r="M375" s="14">
        <f t="shared" si="41"/>
        <v>2672.531606718066</v>
      </c>
    </row>
    <row r="376" spans="5:13" ht="11.25">
      <c r="E376" s="13">
        <v>1835</v>
      </c>
      <c r="F376" s="13">
        <f t="shared" si="35"/>
        <v>12845</v>
      </c>
      <c r="G376" s="14">
        <f t="shared" si="36"/>
        <v>33024.03855717177</v>
      </c>
      <c r="H376" s="15">
        <f t="shared" si="37"/>
        <v>20.747316299207743</v>
      </c>
      <c r="I376" s="15">
        <f t="shared" si="38"/>
        <v>9.912702409567489</v>
      </c>
      <c r="J376" s="16">
        <f t="shared" si="39"/>
        <v>90.09768658227505</v>
      </c>
      <c r="K376" s="7"/>
      <c r="L376" s="14">
        <f t="shared" si="40"/>
        <v>280.369139178483</v>
      </c>
      <c r="M376" s="14">
        <f t="shared" si="41"/>
        <v>2679.108759342564</v>
      </c>
    </row>
    <row r="377" spans="5:13" ht="11.25">
      <c r="E377" s="13">
        <v>1840</v>
      </c>
      <c r="F377" s="13">
        <f t="shared" si="35"/>
        <v>12880</v>
      </c>
      <c r="G377" s="14">
        <f t="shared" si="36"/>
        <v>33114.02231345835</v>
      </c>
      <c r="H377" s="15">
        <f t="shared" si="37"/>
        <v>20.79825050087939</v>
      </c>
      <c r="I377" s="15">
        <f t="shared" si="38"/>
        <v>9.937037874278133</v>
      </c>
      <c r="J377" s="16">
        <f t="shared" si="39"/>
        <v>90.12193700798335</v>
      </c>
      <c r="K377" s="7"/>
      <c r="L377" s="14">
        <f t="shared" si="40"/>
        <v>281.05743920107284</v>
      </c>
      <c r="M377" s="14">
        <f t="shared" si="41"/>
        <v>2685.6859119670626</v>
      </c>
    </row>
    <row r="378" spans="5:13" ht="11.25">
      <c r="E378" s="13">
        <v>1845</v>
      </c>
      <c r="F378" s="13">
        <f t="shared" si="35"/>
        <v>12915</v>
      </c>
      <c r="G378" s="14">
        <f t="shared" si="36"/>
        <v>33204.006069744915</v>
      </c>
      <c r="H378" s="15">
        <f t="shared" si="37"/>
        <v>20.84918470255103</v>
      </c>
      <c r="I378" s="15">
        <f t="shared" si="38"/>
        <v>9.961373338988773</v>
      </c>
      <c r="J378" s="16">
        <f t="shared" si="39"/>
        <v>90.14606894694109</v>
      </c>
      <c r="K378" s="7"/>
      <c r="L378" s="14">
        <f t="shared" si="40"/>
        <v>281.7457392236626</v>
      </c>
      <c r="M378" s="14">
        <f t="shared" si="41"/>
        <v>2692.26306459156</v>
      </c>
    </row>
    <row r="379" spans="5:13" ht="11.25">
      <c r="E379" s="13">
        <v>1850</v>
      </c>
      <c r="F379" s="13">
        <f t="shared" si="35"/>
        <v>12950</v>
      </c>
      <c r="G379" s="14">
        <f t="shared" si="36"/>
        <v>33293.98982603149</v>
      </c>
      <c r="H379" s="15">
        <f t="shared" si="37"/>
        <v>20.900118904222676</v>
      </c>
      <c r="I379" s="15">
        <f t="shared" si="38"/>
        <v>9.985708803699415</v>
      </c>
      <c r="J379" s="16">
        <f t="shared" si="39"/>
        <v>90.1700832654153</v>
      </c>
      <c r="K379" s="7"/>
      <c r="L379" s="14">
        <f t="shared" si="40"/>
        <v>282.4340392462524</v>
      </c>
      <c r="M379" s="14">
        <f t="shared" si="41"/>
        <v>2698.840217216058</v>
      </c>
    </row>
    <row r="380" spans="5:13" ht="11.25">
      <c r="E380" s="13">
        <v>1855</v>
      </c>
      <c r="F380" s="13">
        <f t="shared" si="35"/>
        <v>12985</v>
      </c>
      <c r="G380" s="14">
        <f t="shared" si="36"/>
        <v>33383.97358231806</v>
      </c>
      <c r="H380" s="15">
        <f t="shared" si="37"/>
        <v>20.95105310589432</v>
      </c>
      <c r="I380" s="15">
        <f t="shared" si="38"/>
        <v>10.010044268410057</v>
      </c>
      <c r="J380" s="16">
        <f t="shared" si="39"/>
        <v>90.19398082124908</v>
      </c>
      <c r="K380" s="7"/>
      <c r="L380" s="14">
        <f t="shared" si="40"/>
        <v>283.12233926884215</v>
      </c>
      <c r="M380" s="14">
        <f t="shared" si="41"/>
        <v>2705.417369840556</v>
      </c>
    </row>
    <row r="381" spans="5:13" ht="11.25">
      <c r="E381" s="13">
        <v>1860</v>
      </c>
      <c r="F381" s="13">
        <f t="shared" si="35"/>
        <v>13020</v>
      </c>
      <c r="G381" s="14">
        <f t="shared" si="36"/>
        <v>33473.95733860463</v>
      </c>
      <c r="H381" s="15">
        <f t="shared" si="37"/>
        <v>21.001987307565965</v>
      </c>
      <c r="I381" s="15">
        <f t="shared" si="38"/>
        <v>10.0343797331207</v>
      </c>
      <c r="J381" s="16">
        <f t="shared" si="39"/>
        <v>90.21776246396375</v>
      </c>
      <c r="K381" s="7"/>
      <c r="L381" s="14">
        <f t="shared" si="40"/>
        <v>283.8106392914319</v>
      </c>
      <c r="M381" s="14">
        <f t="shared" si="41"/>
        <v>2711.9945224650537</v>
      </c>
    </row>
    <row r="382" spans="5:13" ht="11.25">
      <c r="E382" s="13">
        <v>1865</v>
      </c>
      <c r="F382" s="13">
        <f t="shared" si="35"/>
        <v>13055</v>
      </c>
      <c r="G382" s="14">
        <f t="shared" si="36"/>
        <v>33563.941094891205</v>
      </c>
      <c r="H382" s="15">
        <f t="shared" si="37"/>
        <v>21.05292150923761</v>
      </c>
      <c r="I382" s="15">
        <f t="shared" si="38"/>
        <v>10.058715197831342</v>
      </c>
      <c r="J382" s="16">
        <f t="shared" si="39"/>
        <v>90.24142903485948</v>
      </c>
      <c r="K382" s="7"/>
      <c r="L382" s="14">
        <f t="shared" si="40"/>
        <v>284.49893931402175</v>
      </c>
      <c r="M382" s="14">
        <f t="shared" si="41"/>
        <v>2718.5716750895517</v>
      </c>
    </row>
    <row r="383" spans="5:13" ht="11.25">
      <c r="E383" s="13">
        <v>1870</v>
      </c>
      <c r="F383" s="13">
        <f t="shared" si="35"/>
        <v>13090</v>
      </c>
      <c r="G383" s="14">
        <f t="shared" si="36"/>
        <v>33653.92485117777</v>
      </c>
      <c r="H383" s="15">
        <f t="shared" si="37"/>
        <v>21.10385571090925</v>
      </c>
      <c r="I383" s="15">
        <f t="shared" si="38"/>
        <v>10.083050662541984</v>
      </c>
      <c r="J383" s="16">
        <f t="shared" si="39"/>
        <v>90.2649813671145</v>
      </c>
      <c r="K383" s="7"/>
      <c r="L383" s="14">
        <f t="shared" si="40"/>
        <v>285.18723933661147</v>
      </c>
      <c r="M383" s="14">
        <f t="shared" si="41"/>
        <v>2725.1488277140497</v>
      </c>
    </row>
    <row r="384" spans="5:13" ht="11.25">
      <c r="E384" s="13">
        <v>1875</v>
      </c>
      <c r="F384" s="13">
        <f t="shared" si="35"/>
        <v>13125</v>
      </c>
      <c r="G384" s="14">
        <f t="shared" si="36"/>
        <v>33743.90860746434</v>
      </c>
      <c r="H384" s="15">
        <f t="shared" si="37"/>
        <v>21.154789912580895</v>
      </c>
      <c r="I384" s="15">
        <f t="shared" si="38"/>
        <v>10.107386127252626</v>
      </c>
      <c r="J384" s="16">
        <f t="shared" si="39"/>
        <v>90.28842028588295</v>
      </c>
      <c r="K384" s="7"/>
      <c r="L384" s="14">
        <f t="shared" si="40"/>
        <v>285.8755393592013</v>
      </c>
      <c r="M384" s="14">
        <f t="shared" si="41"/>
        <v>2731.7259803385477</v>
      </c>
    </row>
    <row r="385" spans="5:13" ht="11.25">
      <c r="E385" s="13">
        <v>1880</v>
      </c>
      <c r="F385" s="13">
        <f t="shared" si="35"/>
        <v>13160</v>
      </c>
      <c r="G385" s="14">
        <f t="shared" si="36"/>
        <v>33833.89236375092</v>
      </c>
      <c r="H385" s="15">
        <f t="shared" si="37"/>
        <v>21.205724114252543</v>
      </c>
      <c r="I385" s="15">
        <f t="shared" si="38"/>
        <v>10.13172159196327</v>
      </c>
      <c r="J385" s="16">
        <f t="shared" si="39"/>
        <v>90.31174660839116</v>
      </c>
      <c r="K385" s="7"/>
      <c r="L385" s="14">
        <f t="shared" si="40"/>
        <v>286.5638393817911</v>
      </c>
      <c r="M385" s="14">
        <f t="shared" si="41"/>
        <v>2738.303132963046</v>
      </c>
    </row>
    <row r="386" spans="5:13" ht="11.25">
      <c r="E386" s="13">
        <v>1885</v>
      </c>
      <c r="F386" s="13">
        <f t="shared" si="35"/>
        <v>13195</v>
      </c>
      <c r="G386" s="14">
        <f t="shared" si="36"/>
        <v>33923.87612003749</v>
      </c>
      <c r="H386" s="15">
        <f t="shared" si="37"/>
        <v>21.256658315924184</v>
      </c>
      <c r="I386" s="15">
        <f t="shared" si="38"/>
        <v>10.15605705667391</v>
      </c>
      <c r="J386" s="16">
        <f t="shared" si="39"/>
        <v>90.33496114403266</v>
      </c>
      <c r="K386" s="7"/>
      <c r="L386" s="14">
        <f t="shared" si="40"/>
        <v>287.25213940438084</v>
      </c>
      <c r="M386" s="14">
        <f t="shared" si="41"/>
        <v>2744.8802855875433</v>
      </c>
    </row>
    <row r="387" spans="5:13" ht="11.25">
      <c r="E387" s="13">
        <v>1890</v>
      </c>
      <c r="F387" s="13">
        <f t="shared" si="35"/>
        <v>13230</v>
      </c>
      <c r="G387" s="14">
        <f t="shared" si="36"/>
        <v>34013.85987632406</v>
      </c>
      <c r="H387" s="15">
        <f t="shared" si="37"/>
        <v>21.30759251759583</v>
      </c>
      <c r="I387" s="15">
        <f t="shared" si="38"/>
        <v>10.180392521384553</v>
      </c>
      <c r="J387" s="16">
        <f t="shared" si="39"/>
        <v>90.35806469446182</v>
      </c>
      <c r="K387" s="7"/>
      <c r="L387" s="14">
        <f t="shared" si="40"/>
        <v>287.9404394269706</v>
      </c>
      <c r="M387" s="14">
        <f t="shared" si="41"/>
        <v>2751.4574382120413</v>
      </c>
    </row>
    <row r="388" spans="5:13" ht="11.25">
      <c r="E388" s="13">
        <v>1895</v>
      </c>
      <c r="F388" s="13">
        <f t="shared" si="35"/>
        <v>13265</v>
      </c>
      <c r="G388" s="14">
        <f t="shared" si="36"/>
        <v>34103.84363261064</v>
      </c>
      <c r="H388" s="15">
        <f t="shared" si="37"/>
        <v>21.358526719267477</v>
      </c>
      <c r="I388" s="15">
        <f t="shared" si="38"/>
        <v>10.204727986095197</v>
      </c>
      <c r="J388" s="16">
        <f t="shared" si="39"/>
        <v>90.38105805368608</v>
      </c>
      <c r="K388" s="7"/>
      <c r="L388" s="14">
        <f t="shared" si="40"/>
        <v>288.6287394495605</v>
      </c>
      <c r="M388" s="14">
        <f t="shared" si="41"/>
        <v>2758.03459083654</v>
      </c>
    </row>
    <row r="389" spans="5:13" ht="11.25">
      <c r="E389" s="13">
        <v>1900</v>
      </c>
      <c r="F389" s="13">
        <f t="shared" si="35"/>
        <v>13300</v>
      </c>
      <c r="G389" s="14">
        <f t="shared" si="36"/>
        <v>34193.8273888972</v>
      </c>
      <c r="H389" s="15">
        <f t="shared" si="37"/>
        <v>21.409460920939118</v>
      </c>
      <c r="I389" s="15">
        <f t="shared" si="38"/>
        <v>10.229063450805839</v>
      </c>
      <c r="J389" s="16">
        <f t="shared" si="39"/>
        <v>90.40394200815699</v>
      </c>
      <c r="K389" s="7"/>
      <c r="L389" s="14">
        <f t="shared" si="40"/>
        <v>289.3170394721502</v>
      </c>
      <c r="M389" s="14">
        <f t="shared" si="41"/>
        <v>2764.6117434610373</v>
      </c>
    </row>
    <row r="390" spans="5:13" ht="11.25">
      <c r="E390" s="13">
        <v>1905</v>
      </c>
      <c r="F390" s="13">
        <f t="shared" si="35"/>
        <v>13335</v>
      </c>
      <c r="G390" s="14">
        <f t="shared" si="36"/>
        <v>34283.811145183776</v>
      </c>
      <c r="H390" s="15">
        <f t="shared" si="37"/>
        <v>21.460395122610763</v>
      </c>
      <c r="I390" s="15">
        <f t="shared" si="38"/>
        <v>10.253398915516481</v>
      </c>
      <c r="J390" s="16">
        <f t="shared" si="39"/>
        <v>90.42671733685978</v>
      </c>
      <c r="K390" s="7"/>
      <c r="L390" s="14">
        <f t="shared" si="40"/>
        <v>290.00533949474004</v>
      </c>
      <c r="M390" s="14">
        <f t="shared" si="41"/>
        <v>2771.188896085535</v>
      </c>
    </row>
    <row r="391" spans="5:13" ht="11.25">
      <c r="E391" s="13">
        <v>1910</v>
      </c>
      <c r="F391" s="13">
        <f t="shared" si="35"/>
        <v>13370</v>
      </c>
      <c r="G391" s="14">
        <f t="shared" si="36"/>
        <v>34373.79490147034</v>
      </c>
      <c r="H391" s="15">
        <f t="shared" si="37"/>
        <v>21.511329324282404</v>
      </c>
      <c r="I391" s="15">
        <f t="shared" si="38"/>
        <v>10.277734380227121</v>
      </c>
      <c r="J391" s="16">
        <f t="shared" si="39"/>
        <v>90.44938481140184</v>
      </c>
      <c r="K391" s="7"/>
      <c r="L391" s="14">
        <f t="shared" si="40"/>
        <v>290.69363951732976</v>
      </c>
      <c r="M391" s="14">
        <f t="shared" si="41"/>
        <v>2777.7660487100325</v>
      </c>
    </row>
    <row r="392" spans="5:13" ht="11.25">
      <c r="E392" s="13">
        <v>1915</v>
      </c>
      <c r="F392" s="13">
        <f t="shared" si="35"/>
        <v>13405</v>
      </c>
      <c r="G392" s="14">
        <f t="shared" si="36"/>
        <v>34463.77865775692</v>
      </c>
      <c r="H392" s="15">
        <f t="shared" si="37"/>
        <v>21.56226352595405</v>
      </c>
      <c r="I392" s="15">
        <f t="shared" si="38"/>
        <v>10.302069844937765</v>
      </c>
      <c r="J392" s="16">
        <f t="shared" si="39"/>
        <v>90.4719451960998</v>
      </c>
      <c r="K392" s="7"/>
      <c r="L392" s="14">
        <f t="shared" si="40"/>
        <v>291.38193953991964</v>
      </c>
      <c r="M392" s="14">
        <f t="shared" si="41"/>
        <v>2784.343201334531</v>
      </c>
    </row>
    <row r="393" spans="5:13" ht="11.25">
      <c r="E393" s="13">
        <v>1920</v>
      </c>
      <c r="F393" s="13">
        <f>$C$13*E393/1000</f>
        <v>13440</v>
      </c>
      <c r="G393" s="14">
        <f>F393*$C$11/($C$12*PI())*60</f>
        <v>34553.76241404349</v>
      </c>
      <c r="H393" s="15">
        <f>$C$25*$C$18+$C$22/1000*G393</f>
        <v>21.613197727625696</v>
      </c>
      <c r="I393" s="15">
        <f>H393*$C$25</f>
        <v>10.326405309648408</v>
      </c>
      <c r="J393" s="16">
        <f>(I393-$C$26)/I393*100</f>
        <v>90.49439924806548</v>
      </c>
      <c r="K393" s="7"/>
      <c r="L393" s="14">
        <f aca="true" t="shared" si="42" ref="L393:L409">H393/$C$15*100</f>
        <v>292.0702395625094</v>
      </c>
      <c r="M393" s="14">
        <f aca="true" t="shared" si="43" ref="M393:M409">$C$10*I393/$C$15*1000</f>
        <v>2790.920353959029</v>
      </c>
    </row>
    <row r="394" spans="5:13" ht="11.25">
      <c r="E394" s="13">
        <v>1925</v>
      </c>
      <c r="F394" s="13">
        <f>$C$13*E394/1000</f>
        <v>13475</v>
      </c>
      <c r="G394" s="14">
        <f>F394*$C$11/($C$12*PI())*60</f>
        <v>34643.74617033006</v>
      </c>
      <c r="H394" s="15">
        <f>$C$25*$C$18+$C$22/1000*G394</f>
        <v>21.664131929297337</v>
      </c>
      <c r="I394" s="15">
        <f>H394*$C$25</f>
        <v>10.350740774359048</v>
      </c>
      <c r="J394" s="16">
        <f>(I394-$C$26)/I394*100</f>
        <v>90.51674771729051</v>
      </c>
      <c r="K394" s="7"/>
      <c r="L394" s="14">
        <f t="shared" si="42"/>
        <v>292.75853958509913</v>
      </c>
      <c r="M394" s="14">
        <f t="shared" si="43"/>
        <v>2797.4975065835265</v>
      </c>
    </row>
    <row r="395" spans="5:13" ht="11.25">
      <c r="E395" s="13">
        <v>1930</v>
      </c>
      <c r="F395" s="13">
        <f>$C$13*E395/1000</f>
        <v>13510</v>
      </c>
      <c r="G395" s="14">
        <f>F395*$C$11/($C$12*PI())*60</f>
        <v>34733.72992661664</v>
      </c>
      <c r="H395" s="15">
        <f>$C$25*$C$18+$C$22/1000*G395</f>
        <v>21.715066130968985</v>
      </c>
      <c r="I395" s="15">
        <f>H395*$C$25</f>
        <v>10.375076239069692</v>
      </c>
      <c r="J395" s="16">
        <f>(I395-$C$26)/I395*100</f>
        <v>90.53899134672997</v>
      </c>
      <c r="K395" s="7"/>
      <c r="L395" s="14">
        <f t="shared" si="42"/>
        <v>293.44683960768896</v>
      </c>
      <c r="M395" s="14">
        <f t="shared" si="43"/>
        <v>2804.0746592080245</v>
      </c>
    </row>
    <row r="396" spans="5:13" ht="11.25">
      <c r="E396" s="13">
        <v>1935</v>
      </c>
      <c r="F396" s="13">
        <f>$C$13*E396/1000</f>
        <v>13545</v>
      </c>
      <c r="G396" s="14">
        <f>F396*$C$11/($C$12*PI())*60</f>
        <v>34823.71368290321</v>
      </c>
      <c r="H396" s="15">
        <f>$C$25*$C$18+$C$22/1000*G396</f>
        <v>21.76600033264063</v>
      </c>
      <c r="I396" s="15">
        <f>H396*$C$25</f>
        <v>10.399411703780336</v>
      </c>
      <c r="J396" s="16">
        <f>(I396-$C$26)/I396*100</f>
        <v>90.56113087238458</v>
      </c>
      <c r="K396" s="7"/>
      <c r="L396" s="14">
        <f t="shared" si="42"/>
        <v>294.13513963027873</v>
      </c>
      <c r="M396" s="14">
        <f t="shared" si="43"/>
        <v>2810.651811832523</v>
      </c>
    </row>
    <row r="397" spans="5:13" ht="11.25">
      <c r="E397" s="13">
        <v>1940</v>
      </c>
      <c r="F397" s="13">
        <f>$C$13*E397/1000</f>
        <v>13580</v>
      </c>
      <c r="G397" s="14">
        <f>F397*$C$11/($C$12*PI())*60</f>
        <v>34913.697439189775</v>
      </c>
      <c r="H397" s="15">
        <f>$C$25*$C$18+$C$22/1000*G397</f>
        <v>21.81693453431227</v>
      </c>
      <c r="I397" s="15">
        <f>H397*$C$25</f>
        <v>10.423747168490976</v>
      </c>
      <c r="J397" s="16">
        <f>(I397-$C$26)/I397*100</f>
        <v>90.58316702338198</v>
      </c>
      <c r="K397" s="7"/>
      <c r="L397" s="14">
        <f t="shared" si="42"/>
        <v>294.8234396528685</v>
      </c>
      <c r="M397" s="14">
        <f t="shared" si="43"/>
        <v>2817.2289644570205</v>
      </c>
    </row>
    <row r="398" spans="5:13" ht="11.25">
      <c r="E398" s="13">
        <v>1945</v>
      </c>
      <c r="F398" s="13">
        <f>$C$13*E398/1000</f>
        <v>13615</v>
      </c>
      <c r="G398" s="14">
        <f>F398*$C$11/($C$12*PI())*60</f>
        <v>35003.68119547635</v>
      </c>
      <c r="H398" s="15">
        <f>$C$25*$C$18+$C$22/1000*G398</f>
        <v>21.867868735983915</v>
      </c>
      <c r="I398" s="15">
        <f>H398*$C$25</f>
        <v>10.448082633201619</v>
      </c>
      <c r="J398" s="16">
        <f>(I398-$C$26)/I398*100</f>
        <v>90.60510052205667</v>
      </c>
      <c r="K398" s="7"/>
      <c r="L398" s="14">
        <f t="shared" si="42"/>
        <v>295.5117396754583</v>
      </c>
      <c r="M398" s="14">
        <f t="shared" si="43"/>
        <v>2823.8061170815186</v>
      </c>
    </row>
    <row r="399" spans="5:13" ht="11.25">
      <c r="E399" s="13">
        <v>1950</v>
      </c>
      <c r="F399" s="13">
        <f>$C$13*E399/1000</f>
        <v>13650</v>
      </c>
      <c r="G399" s="14">
        <f>F399*$C$11/($C$12*PI())*60</f>
        <v>35093.66495176292</v>
      </c>
      <c r="H399" s="15">
        <f>$C$25*$C$18+$C$22/1000*G399</f>
        <v>21.91880293765556</v>
      </c>
      <c r="I399" s="15">
        <f>H399*$C$25</f>
        <v>10.47241809791226</v>
      </c>
      <c r="J399" s="16">
        <f>(I399-$C$26)/I399*100</f>
        <v>90.62693208402908</v>
      </c>
      <c r="K399" s="7"/>
      <c r="L399" s="14">
        <f t="shared" si="42"/>
        <v>296.2000396980481</v>
      </c>
      <c r="M399" s="14">
        <f t="shared" si="43"/>
        <v>2830.3832697060166</v>
      </c>
    </row>
    <row r="400" spans="5:13" ht="11.25">
      <c r="E400" s="13">
        <v>1955</v>
      </c>
      <c r="F400" s="13">
        <f>$C$13*E400/1000</f>
        <v>13685</v>
      </c>
      <c r="G400" s="14">
        <f>F400*$C$11/($C$12*PI())*60</f>
        <v>35183.64870804949</v>
      </c>
      <c r="H400" s="15">
        <f>$C$25*$C$18+$C$22/1000*G400</f>
        <v>21.969737139327208</v>
      </c>
      <c r="I400" s="15">
        <f>H400*$C$25</f>
        <v>10.496753562622905</v>
      </c>
      <c r="J400" s="16">
        <f>(I400-$C$26)/I400*100</f>
        <v>90.64866241828327</v>
      </c>
      <c r="K400" s="7"/>
      <c r="L400" s="14">
        <f t="shared" si="42"/>
        <v>296.88833972063793</v>
      </c>
      <c r="M400" s="14">
        <f t="shared" si="43"/>
        <v>2836.9604223305146</v>
      </c>
    </row>
    <row r="401" spans="5:13" ht="11.25">
      <c r="E401" s="13">
        <v>1960</v>
      </c>
      <c r="F401" s="13">
        <f>$C$13*E401/1000</f>
        <v>13720</v>
      </c>
      <c r="G401" s="14">
        <f>F401*$C$11/($C$12*PI())*60</f>
        <v>35273.632464336064</v>
      </c>
      <c r="H401" s="15">
        <f>$C$25*$C$18+$C$22/1000*G401</f>
        <v>22.020671340998852</v>
      </c>
      <c r="I401" s="15">
        <f>H401*$C$25</f>
        <v>10.521089027333547</v>
      </c>
      <c r="J401" s="16">
        <f>(I401-$C$26)/I401*100</f>
        <v>90.67029222724372</v>
      </c>
      <c r="K401" s="7"/>
      <c r="L401" s="14">
        <f t="shared" si="42"/>
        <v>297.5766397432277</v>
      </c>
      <c r="M401" s="14">
        <f t="shared" si="43"/>
        <v>2843.5375749550126</v>
      </c>
    </row>
    <row r="402" spans="5:13" ht="11.25">
      <c r="E402" s="13">
        <v>1965</v>
      </c>
      <c r="F402" s="13">
        <f>$C$13*E402/1000</f>
        <v>13755</v>
      </c>
      <c r="G402" s="14">
        <f>F402*$C$11/($C$12*PI())*60</f>
        <v>35363.61622062263</v>
      </c>
      <c r="H402" s="15">
        <f>$C$25*$C$18+$C$22/1000*G402</f>
        <v>22.07160554267049</v>
      </c>
      <c r="I402" s="15">
        <f>H402*$C$25</f>
        <v>10.545424492044187</v>
      </c>
      <c r="J402" s="16">
        <f>(I402-$C$26)/I402*100</f>
        <v>90.69182220685106</v>
      </c>
      <c r="K402" s="7"/>
      <c r="L402" s="14">
        <f t="shared" si="42"/>
        <v>298.2649397658174</v>
      </c>
      <c r="M402" s="14">
        <f t="shared" si="43"/>
        <v>2850.11472757951</v>
      </c>
    </row>
    <row r="403" spans="5:13" ht="11.25">
      <c r="E403" s="13">
        <v>1970</v>
      </c>
      <c r="F403" s="13">
        <f>$C$13*E403/1000</f>
        <v>13790</v>
      </c>
      <c r="G403" s="14">
        <f>F403*$C$11/($C$12*PI())*60</f>
        <v>35453.59997690921</v>
      </c>
      <c r="H403" s="15">
        <f>$C$25*$C$18+$C$22/1000*G403</f>
        <v>22.12253974434214</v>
      </c>
      <c r="I403" s="15">
        <f>H403*$C$25</f>
        <v>10.569759956754833</v>
      </c>
      <c r="J403" s="16">
        <f>(I403-$C$26)/I403*100</f>
        <v>90.71325304663668</v>
      </c>
      <c r="K403" s="7"/>
      <c r="L403" s="14">
        <f t="shared" si="42"/>
        <v>298.9532397884073</v>
      </c>
      <c r="M403" s="14">
        <f t="shared" si="43"/>
        <v>2856.691880204009</v>
      </c>
    </row>
    <row r="404" spans="5:13" ht="11.25">
      <c r="E404" s="13">
        <v>1975</v>
      </c>
      <c r="F404" s="13">
        <f>$C$13*E404/1000</f>
        <v>13825</v>
      </c>
      <c r="G404" s="14">
        <f>F404*$C$11/($C$12*PI())*60</f>
        <v>35543.58373319578</v>
      </c>
      <c r="H404" s="15">
        <f>$C$25*$C$18+$C$22/1000*G404</f>
        <v>22.173473946013786</v>
      </c>
      <c r="I404" s="15">
        <f>H404*$C$25</f>
        <v>10.594095421465475</v>
      </c>
      <c r="J404" s="16">
        <f>(I404-$C$26)/I404*100</f>
        <v>90.73458542979628</v>
      </c>
      <c r="K404" s="7"/>
      <c r="L404" s="14">
        <f t="shared" si="42"/>
        <v>299.64153981099713</v>
      </c>
      <c r="M404" s="14">
        <f t="shared" si="43"/>
        <v>2863.269032828507</v>
      </c>
    </row>
    <row r="405" spans="5:13" ht="11.25">
      <c r="E405" s="13">
        <v>1980</v>
      </c>
      <c r="F405" s="13">
        <f>$C$13*E405/1000</f>
        <v>13860</v>
      </c>
      <c r="G405" s="14">
        <f>F405*$C$11/($C$12*PI())*60</f>
        <v>35633.567489482346</v>
      </c>
      <c r="H405" s="15">
        <f>$C$25*$C$18+$C$22/1000*G405</f>
        <v>22.224408147685427</v>
      </c>
      <c r="I405" s="15">
        <f>H405*$C$25</f>
        <v>10.618430886176116</v>
      </c>
      <c r="J405" s="16">
        <f>(I405-$C$26)/I405*100</f>
        <v>90.75582003326262</v>
      </c>
      <c r="K405" s="7"/>
      <c r="L405" s="14">
        <f t="shared" si="42"/>
        <v>300.32983983358685</v>
      </c>
      <c r="M405" s="14">
        <f t="shared" si="43"/>
        <v>2869.846185453004</v>
      </c>
    </row>
    <row r="406" spans="5:13" ht="11.25">
      <c r="E406" s="13">
        <v>1985</v>
      </c>
      <c r="F406" s="13">
        <f>$C$13*E406/1000</f>
        <v>13895</v>
      </c>
      <c r="G406" s="14">
        <f>F406*$C$11/($C$12*PI())*60</f>
        <v>35723.55124576892</v>
      </c>
      <c r="H406" s="15">
        <f>$C$25*$C$18+$C$22/1000*G406</f>
        <v>22.27534234935707</v>
      </c>
      <c r="I406" s="15">
        <f>H406*$C$25</f>
        <v>10.642766350886758</v>
      </c>
      <c r="J406" s="16">
        <f>(I406-$C$26)/I406*100</f>
        <v>90.77695752777697</v>
      </c>
      <c r="K406" s="7"/>
      <c r="L406" s="14">
        <f t="shared" si="42"/>
        <v>301.0181398561767</v>
      </c>
      <c r="M406" s="14">
        <f t="shared" si="43"/>
        <v>2876.4233380775017</v>
      </c>
    </row>
    <row r="407" spans="5:13" ht="11.25">
      <c r="E407" s="13">
        <v>1990</v>
      </c>
      <c r="F407" s="13">
        <f>$C$13*E407/1000</f>
        <v>13930</v>
      </c>
      <c r="G407" s="14">
        <f>F407*$C$11/($C$12*PI())*60</f>
        <v>35813.53500205549</v>
      </c>
      <c r="H407" s="15">
        <f>$C$25*$C$18+$C$22/1000*G407</f>
        <v>22.326276551028716</v>
      </c>
      <c r="I407" s="15">
        <f>H407*$C$25</f>
        <v>10.6671018155974</v>
      </c>
      <c r="J407" s="16">
        <f>(I407-$C$26)/I407*100</f>
        <v>90.79799857795983</v>
      </c>
      <c r="K407" s="7"/>
      <c r="L407" s="14">
        <f t="shared" si="42"/>
        <v>301.70643987876645</v>
      </c>
      <c r="M407" s="14">
        <f t="shared" si="43"/>
        <v>2883.0004907019998</v>
      </c>
    </row>
    <row r="408" spans="5:13" ht="11.25">
      <c r="E408" s="13">
        <v>1995</v>
      </c>
      <c r="F408" s="13">
        <f>$C$13*E408/1000</f>
        <v>13965</v>
      </c>
      <c r="G408" s="14">
        <f>F408*$C$11/($C$12*PI())*60</f>
        <v>35903.51875834206</v>
      </c>
      <c r="H408" s="15">
        <f>$C$25*$C$18+$C$22/1000*G408</f>
        <v>22.37721075270036</v>
      </c>
      <c r="I408" s="15">
        <f>H408*$C$25</f>
        <v>10.691437280308044</v>
      </c>
      <c r="J408" s="16">
        <f>(I408-$C$26)/I408*100</f>
        <v>90.81894384238052</v>
      </c>
      <c r="K408" s="7"/>
      <c r="L408" s="14">
        <f t="shared" si="42"/>
        <v>302.3947399013562</v>
      </c>
      <c r="M408" s="14">
        <f t="shared" si="43"/>
        <v>2889.577643326498</v>
      </c>
    </row>
    <row r="409" spans="5:13" ht="11.25">
      <c r="E409" s="17">
        <v>2000</v>
      </c>
      <c r="F409" s="17">
        <f>$C$13*E409/1000</f>
        <v>14000</v>
      </c>
      <c r="G409" s="18">
        <f>F409*$C$11/($C$12*PI())*60</f>
        <v>35993.502514628635</v>
      </c>
      <c r="H409" s="19">
        <f>$C$25*$C$18+$C$22/1000*G409</f>
        <v>22.428144954372005</v>
      </c>
      <c r="I409" s="19">
        <f>H409*$C$25</f>
        <v>10.715772745018686</v>
      </c>
      <c r="J409" s="20">
        <f>(I409-$C$26)/I409*100</f>
        <v>90.83979397362599</v>
      </c>
      <c r="K409" s="7"/>
      <c r="L409" s="18">
        <f t="shared" si="42"/>
        <v>303.083039923946</v>
      </c>
      <c r="M409" s="18">
        <f t="shared" si="43"/>
        <v>2896.154795950996</v>
      </c>
    </row>
  </sheetData>
  <printOptions/>
  <pageMargins left="0.75" right="0.75" top="1" bottom="1" header="0.512" footer="0.51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G7"/>
  <sheetViews>
    <sheetView workbookViewId="0" topLeftCell="A1">
      <selection activeCell="B9" sqref="B9"/>
    </sheetView>
  </sheetViews>
  <sheetFormatPr defaultColWidth="9.33203125" defaultRowHeight="11.25"/>
  <cols>
    <col min="2" max="2" width="18" style="0" customWidth="1"/>
    <col min="3" max="7" width="13.66015625" style="0" customWidth="1"/>
  </cols>
  <sheetData>
    <row r="3" spans="2:7" ht="12" thickBot="1">
      <c r="B3" s="4" t="s">
        <v>30</v>
      </c>
      <c r="C3" s="5" t="s">
        <v>29</v>
      </c>
      <c r="D3" s="5" t="s">
        <v>31</v>
      </c>
      <c r="E3" s="5" t="s">
        <v>32</v>
      </c>
      <c r="F3" s="5" t="s">
        <v>33</v>
      </c>
      <c r="G3" s="5" t="s">
        <v>34</v>
      </c>
    </row>
    <row r="4" spans="2:7" ht="12" thickBot="1">
      <c r="B4" s="2" t="s">
        <v>12</v>
      </c>
      <c r="C4" s="3">
        <v>3</v>
      </c>
      <c r="D4" s="3">
        <v>6</v>
      </c>
      <c r="E4" s="3">
        <v>6</v>
      </c>
      <c r="F4" s="3">
        <v>6</v>
      </c>
      <c r="G4" s="3">
        <v>6</v>
      </c>
    </row>
    <row r="5" spans="2:7" ht="12" thickBot="1">
      <c r="B5" s="2" t="s">
        <v>7</v>
      </c>
      <c r="C5" s="3">
        <v>1.07</v>
      </c>
      <c r="D5" s="3">
        <v>4.3</v>
      </c>
      <c r="E5" s="3">
        <v>8.26</v>
      </c>
      <c r="F5" s="3">
        <v>4.3</v>
      </c>
      <c r="G5" s="3">
        <v>3.41</v>
      </c>
    </row>
    <row r="6" spans="2:7" ht="12" thickBot="1">
      <c r="B6" s="2" t="s">
        <v>3</v>
      </c>
      <c r="C6" s="3">
        <v>5.75</v>
      </c>
      <c r="D6" s="3">
        <v>5.72</v>
      </c>
      <c r="E6" s="3">
        <v>2.91</v>
      </c>
      <c r="F6" s="3">
        <v>11.2</v>
      </c>
      <c r="G6" s="3">
        <v>11.5</v>
      </c>
    </row>
    <row r="7" spans="2:7" ht="12" thickBot="1">
      <c r="B7" s="2" t="s">
        <v>4</v>
      </c>
      <c r="C7" s="3">
        <v>13300</v>
      </c>
      <c r="D7" s="3">
        <v>13300</v>
      </c>
      <c r="E7" s="3">
        <v>13100</v>
      </c>
      <c r="F7" s="3">
        <v>10600</v>
      </c>
      <c r="G7" s="3">
        <v>8600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yusuke</dc:creator>
  <cp:keywords/>
  <dc:description/>
  <cp:lastModifiedBy>yusuke</cp:lastModifiedBy>
  <dcterms:created xsi:type="dcterms:W3CDTF">2008-02-24T05:59:46Z</dcterms:created>
  <dcterms:modified xsi:type="dcterms:W3CDTF">2008-02-25T14:23:52Z</dcterms:modified>
  <cp:category/>
  <cp:version/>
  <cp:contentType/>
  <cp:contentStatus/>
</cp:coreProperties>
</file>